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workbookProtection lockStructure="1" lockWindows="1"/>
  <bookViews>
    <workbookView xWindow="240" yWindow="105" windowWidth="14805" windowHeight="8010"/>
  </bookViews>
  <sheets>
    <sheet name="прайс-лист" sheetId="1" r:id="rId1"/>
    <sheet name="Стандартное внутр.наполнение" sheetId="3" r:id="rId2"/>
    <sheet name="Не стандартное внутр.наполнение" sheetId="2" r:id="rId3"/>
    <sheet name="Доп. модули и коплектации" sheetId="4" r:id="rId4"/>
  </sheets>
  <calcPr calcId="144525"/>
</workbook>
</file>

<file path=xl/calcChain.xml><?xml version="1.0" encoding="utf-8"?>
<calcChain xmlns="http://schemas.openxmlformats.org/spreadsheetml/2006/main">
  <c r="M139" i="1" l="1"/>
  <c r="M24" i="1"/>
  <c r="P24" i="1" s="1"/>
  <c r="Q24" i="1" s="1"/>
  <c r="M23" i="1"/>
  <c r="P23" i="1" s="1"/>
  <c r="Q23" i="1" s="1"/>
  <c r="M22" i="1"/>
  <c r="P22" i="1" s="1"/>
  <c r="Q22" i="1" s="1"/>
  <c r="R24" i="1" l="1"/>
  <c r="R23" i="1"/>
  <c r="R22" i="1"/>
  <c r="M67" i="1"/>
  <c r="R67" i="1" s="1"/>
  <c r="M4" i="1" l="1"/>
  <c r="M10" i="1"/>
  <c r="M18" i="1"/>
  <c r="M16" i="1"/>
  <c r="R10" i="1" l="1"/>
  <c r="P10" i="1"/>
  <c r="Q10" i="1" s="1"/>
  <c r="R16" i="1"/>
  <c r="P16" i="1"/>
  <c r="Q16" i="1" s="1"/>
  <c r="R4" i="1"/>
  <c r="P4" i="1"/>
  <c r="Q4" i="1" s="1"/>
  <c r="R18" i="1"/>
  <c r="P18" i="1"/>
  <c r="Q18" i="1" s="1"/>
  <c r="M21" i="1"/>
  <c r="M20" i="1"/>
  <c r="M15" i="1"/>
  <c r="M14" i="1"/>
  <c r="M13" i="1"/>
  <c r="M12" i="1"/>
  <c r="M11" i="1"/>
  <c r="M9" i="1"/>
  <c r="M8" i="1"/>
  <c r="M7" i="1"/>
  <c r="M6" i="1"/>
  <c r="M5" i="1"/>
  <c r="R9" i="1" l="1"/>
  <c r="P9" i="1"/>
  <c r="Q9" i="1" s="1"/>
  <c r="R14" i="1"/>
  <c r="P14" i="1"/>
  <c r="Q14" i="1" s="1"/>
  <c r="R6" i="1"/>
  <c r="P6" i="1"/>
  <c r="Q6" i="1" s="1"/>
  <c r="R11" i="1"/>
  <c r="P11" i="1"/>
  <c r="Q11" i="1" s="1"/>
  <c r="R15" i="1"/>
  <c r="P15" i="1"/>
  <c r="Q15" i="1" s="1"/>
  <c r="R7" i="1"/>
  <c r="P7" i="1"/>
  <c r="Q7" i="1" s="1"/>
  <c r="R12" i="1"/>
  <c r="P12" i="1"/>
  <c r="Q12" i="1" s="1"/>
  <c r="R20" i="1"/>
  <c r="P20" i="1"/>
  <c r="Q20" i="1" s="1"/>
  <c r="R5" i="1"/>
  <c r="P5" i="1"/>
  <c r="Q5" i="1" s="1"/>
  <c r="R8" i="1"/>
  <c r="P8" i="1"/>
  <c r="Q8" i="1" s="1"/>
  <c r="P13" i="1"/>
  <c r="Q13" i="1" s="1"/>
  <c r="R13" i="1"/>
  <c r="R21" i="1"/>
  <c r="P21" i="1"/>
  <c r="Q21" i="1" s="1"/>
  <c r="M453" i="1"/>
  <c r="M452" i="1"/>
  <c r="M451" i="1"/>
  <c r="M450" i="1"/>
  <c r="M449" i="1"/>
  <c r="M448" i="1"/>
  <c r="M447" i="1"/>
  <c r="M446" i="1"/>
  <c r="M445" i="1"/>
  <c r="M417" i="1" l="1"/>
  <c r="M416" i="1"/>
  <c r="M415" i="1"/>
  <c r="M414" i="1"/>
  <c r="M413" i="1"/>
  <c r="M412" i="1"/>
  <c r="M411" i="1"/>
  <c r="M410" i="1"/>
  <c r="M409" i="1"/>
  <c r="M282" i="1"/>
  <c r="M281" i="1"/>
  <c r="M280" i="1"/>
  <c r="M279" i="1"/>
  <c r="M278" i="1"/>
  <c r="M277" i="1"/>
  <c r="M276" i="1"/>
  <c r="M275" i="1"/>
  <c r="M274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3" i="1"/>
  <c r="R93" i="1" s="1"/>
  <c r="M92" i="1"/>
  <c r="R92" i="1" s="1"/>
  <c r="M91" i="1"/>
  <c r="R91" i="1" s="1"/>
  <c r="M90" i="1"/>
  <c r="R90" i="1" s="1"/>
  <c r="M89" i="1"/>
  <c r="R89" i="1" s="1"/>
  <c r="M88" i="1"/>
  <c r="R88" i="1" s="1"/>
  <c r="M87" i="1"/>
  <c r="R87" i="1" s="1"/>
  <c r="M86" i="1"/>
  <c r="R86" i="1" s="1"/>
  <c r="M85" i="1"/>
  <c r="R85" i="1" s="1"/>
  <c r="M84" i="1"/>
  <c r="R84" i="1" s="1"/>
  <c r="M83" i="1"/>
  <c r="R83" i="1" s="1"/>
  <c r="M82" i="1"/>
  <c r="R82" i="1" s="1"/>
  <c r="M81" i="1"/>
  <c r="R81" i="1" s="1"/>
  <c r="M80" i="1"/>
  <c r="R80" i="1" s="1"/>
  <c r="M79" i="1"/>
  <c r="R79" i="1" s="1"/>
  <c r="M78" i="1"/>
  <c r="R78" i="1" s="1"/>
  <c r="M77" i="1"/>
  <c r="R77" i="1" s="1"/>
  <c r="M76" i="1"/>
  <c r="R76" i="1" s="1"/>
  <c r="M75" i="1"/>
  <c r="R75" i="1" s="1"/>
  <c r="M74" i="1"/>
  <c r="R74" i="1" s="1"/>
  <c r="M73" i="1"/>
  <c r="R73" i="1" s="1"/>
  <c r="M72" i="1"/>
  <c r="R72" i="1" s="1"/>
  <c r="M71" i="1"/>
  <c r="R71" i="1" s="1"/>
  <c r="M70" i="1"/>
  <c r="R70" i="1" s="1"/>
  <c r="M69" i="1"/>
  <c r="R69" i="1" s="1"/>
  <c r="M68" i="1"/>
  <c r="R68" i="1" s="1"/>
  <c r="M66" i="1"/>
  <c r="R66" i="1" s="1"/>
  <c r="M65" i="1"/>
  <c r="R65" i="1" s="1"/>
  <c r="M64" i="1"/>
  <c r="R64" i="1" s="1"/>
  <c r="M63" i="1"/>
  <c r="R63" i="1" s="1"/>
  <c r="M62" i="1"/>
  <c r="R62" i="1" s="1"/>
  <c r="M61" i="1"/>
  <c r="R61" i="1" s="1"/>
  <c r="M60" i="1"/>
  <c r="R60" i="1" s="1"/>
  <c r="M59" i="1"/>
  <c r="R59" i="1" s="1"/>
  <c r="M58" i="1"/>
  <c r="R58" i="1" s="1"/>
  <c r="M57" i="1"/>
  <c r="R57" i="1" s="1"/>
  <c r="M56" i="1"/>
  <c r="R56" i="1" s="1"/>
  <c r="M55" i="1"/>
  <c r="R55" i="1" s="1"/>
  <c r="M54" i="1"/>
  <c r="R54" i="1" s="1"/>
  <c r="M53" i="1"/>
  <c r="R53" i="1" s="1"/>
  <c r="M52" i="1"/>
  <c r="R52" i="1" s="1"/>
  <c r="M51" i="1"/>
  <c r="R51" i="1" s="1"/>
  <c r="M50" i="1"/>
  <c r="R50" i="1" s="1"/>
  <c r="M49" i="1"/>
  <c r="R49" i="1" s="1"/>
  <c r="M48" i="1"/>
  <c r="R48" i="1" s="1"/>
  <c r="M47" i="1"/>
  <c r="R47" i="1" s="1"/>
  <c r="M46" i="1"/>
  <c r="R46" i="1" s="1"/>
  <c r="M45" i="1"/>
  <c r="R45" i="1" s="1"/>
  <c r="M44" i="1"/>
  <c r="R44" i="1" s="1"/>
  <c r="M43" i="1"/>
  <c r="R43" i="1" s="1"/>
  <c r="M42" i="1"/>
  <c r="R42" i="1" s="1"/>
  <c r="M41" i="1"/>
  <c r="R41" i="1" s="1"/>
  <c r="M40" i="1"/>
  <c r="R40" i="1" s="1"/>
  <c r="M39" i="1"/>
  <c r="R39" i="1" s="1"/>
  <c r="M38" i="1"/>
  <c r="R38" i="1" s="1"/>
  <c r="M37" i="1"/>
  <c r="R37" i="1" s="1"/>
  <c r="M36" i="1"/>
  <c r="R36" i="1" s="1"/>
  <c r="M35" i="1"/>
  <c r="R35" i="1" s="1"/>
  <c r="M34" i="1"/>
  <c r="R34" i="1" s="1"/>
  <c r="M33" i="1"/>
  <c r="R33" i="1" s="1"/>
  <c r="M32" i="1"/>
  <c r="R32" i="1" s="1"/>
  <c r="M31" i="1"/>
  <c r="R31" i="1" s="1"/>
  <c r="M30" i="1"/>
  <c r="R30" i="1" s="1"/>
  <c r="M29" i="1"/>
  <c r="R29" i="1" s="1"/>
  <c r="M28" i="1"/>
  <c r="R28" i="1" s="1"/>
  <c r="M27" i="1"/>
  <c r="R27" i="1" s="1"/>
  <c r="M26" i="1"/>
  <c r="R26" i="1" s="1"/>
  <c r="M25" i="1"/>
  <c r="R25" i="1" s="1"/>
  <c r="M19" i="1"/>
  <c r="M17" i="1"/>
  <c r="M255" i="1"/>
  <c r="M408" i="1" s="1"/>
  <c r="M254" i="1"/>
  <c r="M425" i="1" s="1"/>
  <c r="M253" i="1"/>
  <c r="M433" i="1" s="1"/>
  <c r="M252" i="1"/>
  <c r="M396" i="1" s="1"/>
  <c r="M251" i="1"/>
  <c r="M440" i="1" s="1"/>
  <c r="M250" i="1"/>
  <c r="M421" i="1" s="1"/>
  <c r="M249" i="1"/>
  <c r="M429" i="1" s="1"/>
  <c r="M248" i="1"/>
  <c r="M437" i="1" s="1"/>
  <c r="M247" i="1"/>
  <c r="M400" i="1" s="1"/>
  <c r="M228" i="1"/>
  <c r="M246" i="1" s="1"/>
  <c r="M227" i="1"/>
  <c r="M245" i="1" s="1"/>
  <c r="M226" i="1"/>
  <c r="M235" i="1" s="1"/>
  <c r="M225" i="1"/>
  <c r="M243" i="1" s="1"/>
  <c r="M224" i="1"/>
  <c r="M242" i="1" s="1"/>
  <c r="M223" i="1"/>
  <c r="M241" i="1" s="1"/>
  <c r="M222" i="1"/>
  <c r="M231" i="1" s="1"/>
  <c r="M221" i="1"/>
  <c r="M239" i="1" s="1"/>
  <c r="M220" i="1"/>
  <c r="M238" i="1" s="1"/>
  <c r="R17" i="1" l="1"/>
  <c r="P17" i="1"/>
  <c r="Q17" i="1" s="1"/>
  <c r="R97" i="1"/>
  <c r="P97" i="1"/>
  <c r="Q97" i="1" s="1"/>
  <c r="R101" i="1"/>
  <c r="P101" i="1"/>
  <c r="Q101" i="1" s="1"/>
  <c r="R19" i="1"/>
  <c r="P19" i="1"/>
  <c r="Q19" i="1" s="1"/>
  <c r="R98" i="1"/>
  <c r="P98" i="1"/>
  <c r="Q98" i="1" s="1"/>
  <c r="R102" i="1"/>
  <c r="P102" i="1"/>
  <c r="Q102" i="1" s="1"/>
  <c r="R95" i="1"/>
  <c r="P95" i="1"/>
  <c r="Q95" i="1" s="1"/>
  <c r="R99" i="1"/>
  <c r="P99" i="1"/>
  <c r="Q99" i="1" s="1"/>
  <c r="P96" i="1"/>
  <c r="Q96" i="1" s="1"/>
  <c r="R96" i="1"/>
  <c r="P100" i="1"/>
  <c r="Q100" i="1" s="1"/>
  <c r="R100" i="1"/>
  <c r="M232" i="1"/>
  <c r="M236" i="1"/>
  <c r="M240" i="1"/>
  <c r="R240" i="1" s="1"/>
  <c r="M244" i="1"/>
  <c r="R244" i="1" s="1"/>
  <c r="M256" i="1"/>
  <c r="M260" i="1"/>
  <c r="M264" i="1"/>
  <c r="R264" i="1" s="1"/>
  <c r="M268" i="1"/>
  <c r="P268" i="1" s="1"/>
  <c r="Q268" i="1" s="1"/>
  <c r="M272" i="1"/>
  <c r="M285" i="1"/>
  <c r="M289" i="1"/>
  <c r="R289" i="1" s="1"/>
  <c r="M293" i="1"/>
  <c r="R293" i="1" s="1"/>
  <c r="M297" i="1"/>
  <c r="M301" i="1"/>
  <c r="M305" i="1"/>
  <c r="R305" i="1" s="1"/>
  <c r="M309" i="1"/>
  <c r="R309" i="1" s="1"/>
  <c r="M313" i="1"/>
  <c r="M317" i="1"/>
  <c r="M321" i="1"/>
  <c r="R321" i="1" s="1"/>
  <c r="M325" i="1"/>
  <c r="P325" i="1" s="1"/>
  <c r="Q325" i="1" s="1"/>
  <c r="M329" i="1"/>
  <c r="M333" i="1"/>
  <c r="M337" i="1"/>
  <c r="M341" i="1"/>
  <c r="R341" i="1" s="1"/>
  <c r="M345" i="1"/>
  <c r="M349" i="1"/>
  <c r="M353" i="1"/>
  <c r="R353" i="1" s="1"/>
  <c r="M357" i="1"/>
  <c r="R357" i="1" s="1"/>
  <c r="M361" i="1"/>
  <c r="M365" i="1"/>
  <c r="M369" i="1"/>
  <c r="P369" i="1" s="1"/>
  <c r="Q369" i="1" s="1"/>
  <c r="M373" i="1"/>
  <c r="P373" i="1" s="1"/>
  <c r="Q373" i="1" s="1"/>
  <c r="M377" i="1"/>
  <c r="M381" i="1"/>
  <c r="M385" i="1"/>
  <c r="R385" i="1" s="1"/>
  <c r="M389" i="1"/>
  <c r="R389" i="1" s="1"/>
  <c r="M393" i="1"/>
  <c r="M397" i="1"/>
  <c r="M401" i="1"/>
  <c r="M405" i="1"/>
  <c r="P405" i="1" s="1"/>
  <c r="Q405" i="1" s="1"/>
  <c r="M418" i="1"/>
  <c r="M422" i="1"/>
  <c r="M426" i="1"/>
  <c r="P426" i="1" s="1"/>
  <c r="Q426" i="1" s="1"/>
  <c r="M430" i="1"/>
  <c r="R430" i="1" s="1"/>
  <c r="M434" i="1"/>
  <c r="M438" i="1"/>
  <c r="M442" i="1"/>
  <c r="P442" i="1" s="1"/>
  <c r="Q442" i="1" s="1"/>
  <c r="M229" i="1"/>
  <c r="P229" i="1" s="1"/>
  <c r="Q229" i="1" s="1"/>
  <c r="M233" i="1"/>
  <c r="M237" i="1"/>
  <c r="M257" i="1"/>
  <c r="M261" i="1"/>
  <c r="P261" i="1" s="1"/>
  <c r="Q261" i="1" s="1"/>
  <c r="M265" i="1"/>
  <c r="M269" i="1"/>
  <c r="M273" i="1"/>
  <c r="R273" i="1" s="1"/>
  <c r="M286" i="1"/>
  <c r="P286" i="1" s="1"/>
  <c r="Q286" i="1" s="1"/>
  <c r="M290" i="1"/>
  <c r="M294" i="1"/>
  <c r="M298" i="1"/>
  <c r="P298" i="1" s="1"/>
  <c r="Q298" i="1" s="1"/>
  <c r="M302" i="1"/>
  <c r="R302" i="1" s="1"/>
  <c r="M306" i="1"/>
  <c r="M310" i="1"/>
  <c r="M314" i="1"/>
  <c r="P314" i="1" s="1"/>
  <c r="Q314" i="1" s="1"/>
  <c r="M318" i="1"/>
  <c r="P318" i="1" s="1"/>
  <c r="Q318" i="1" s="1"/>
  <c r="M322" i="1"/>
  <c r="M326" i="1"/>
  <c r="M330" i="1"/>
  <c r="R330" i="1" s="1"/>
  <c r="M334" i="1"/>
  <c r="P334" i="1" s="1"/>
  <c r="Q334" i="1" s="1"/>
  <c r="M338" i="1"/>
  <c r="M342" i="1"/>
  <c r="M346" i="1"/>
  <c r="M350" i="1"/>
  <c r="P350" i="1" s="1"/>
  <c r="Q350" i="1" s="1"/>
  <c r="M354" i="1"/>
  <c r="M358" i="1"/>
  <c r="M362" i="1"/>
  <c r="P362" i="1" s="1"/>
  <c r="Q362" i="1" s="1"/>
  <c r="M366" i="1"/>
  <c r="R366" i="1" s="1"/>
  <c r="M370" i="1"/>
  <c r="M374" i="1"/>
  <c r="M378" i="1"/>
  <c r="R378" i="1" s="1"/>
  <c r="M382" i="1"/>
  <c r="P382" i="1" s="1"/>
  <c r="Q382" i="1" s="1"/>
  <c r="M386" i="1"/>
  <c r="M390" i="1"/>
  <c r="M394" i="1"/>
  <c r="P394" i="1" s="1"/>
  <c r="Q394" i="1" s="1"/>
  <c r="M398" i="1"/>
  <c r="R398" i="1" s="1"/>
  <c r="M402" i="1"/>
  <c r="M406" i="1"/>
  <c r="M419" i="1"/>
  <c r="R419" i="1" s="1"/>
  <c r="M423" i="1"/>
  <c r="R423" i="1" s="1"/>
  <c r="M427" i="1"/>
  <c r="M431" i="1"/>
  <c r="M435" i="1"/>
  <c r="P435" i="1" s="1"/>
  <c r="Q435" i="1" s="1"/>
  <c r="M439" i="1"/>
  <c r="R439" i="1" s="1"/>
  <c r="M443" i="1"/>
  <c r="M230" i="1"/>
  <c r="M234" i="1"/>
  <c r="R234" i="1" s="1"/>
  <c r="M258" i="1"/>
  <c r="R258" i="1" s="1"/>
  <c r="M262" i="1"/>
  <c r="M266" i="1"/>
  <c r="M270" i="1"/>
  <c r="R270" i="1" s="1"/>
  <c r="M283" i="1"/>
  <c r="R283" i="1" s="1"/>
  <c r="M287" i="1"/>
  <c r="M291" i="1"/>
  <c r="M295" i="1"/>
  <c r="R295" i="1" s="1"/>
  <c r="M299" i="1"/>
  <c r="P299" i="1" s="1"/>
  <c r="Q299" i="1" s="1"/>
  <c r="M303" i="1"/>
  <c r="M307" i="1"/>
  <c r="M311" i="1"/>
  <c r="M315" i="1"/>
  <c r="R315" i="1" s="1"/>
  <c r="M319" i="1"/>
  <c r="M323" i="1"/>
  <c r="M327" i="1"/>
  <c r="M331" i="1"/>
  <c r="R331" i="1" s="1"/>
  <c r="M335" i="1"/>
  <c r="M339" i="1"/>
  <c r="M343" i="1"/>
  <c r="M347" i="1"/>
  <c r="R347" i="1" s="1"/>
  <c r="M351" i="1"/>
  <c r="M355" i="1"/>
  <c r="M359" i="1"/>
  <c r="R359" i="1" s="1"/>
  <c r="M363" i="1"/>
  <c r="R363" i="1" s="1"/>
  <c r="M367" i="1"/>
  <c r="M371" i="1"/>
  <c r="M375" i="1"/>
  <c r="R375" i="1" s="1"/>
  <c r="M379" i="1"/>
  <c r="P379" i="1" s="1"/>
  <c r="Q379" i="1" s="1"/>
  <c r="M383" i="1"/>
  <c r="M387" i="1"/>
  <c r="M391" i="1"/>
  <c r="P391" i="1" s="1"/>
  <c r="Q391" i="1" s="1"/>
  <c r="M395" i="1"/>
  <c r="R395" i="1" s="1"/>
  <c r="M399" i="1"/>
  <c r="M403" i="1"/>
  <c r="M407" i="1"/>
  <c r="M420" i="1"/>
  <c r="P420" i="1" s="1"/>
  <c r="Q420" i="1" s="1"/>
  <c r="M424" i="1"/>
  <c r="M428" i="1"/>
  <c r="M432" i="1"/>
  <c r="P432" i="1" s="1"/>
  <c r="Q432" i="1" s="1"/>
  <c r="M436" i="1"/>
  <c r="P436" i="1" s="1"/>
  <c r="Q436" i="1" s="1"/>
  <c r="M441" i="1"/>
  <c r="M444" i="1"/>
  <c r="M259" i="1"/>
  <c r="P259" i="1" s="1"/>
  <c r="Q259" i="1" s="1"/>
  <c r="M263" i="1"/>
  <c r="P263" i="1" s="1"/>
  <c r="Q263" i="1" s="1"/>
  <c r="M267" i="1"/>
  <c r="M271" i="1"/>
  <c r="M284" i="1"/>
  <c r="R284" i="1" s="1"/>
  <c r="M288" i="1"/>
  <c r="M292" i="1"/>
  <c r="M296" i="1"/>
  <c r="M300" i="1"/>
  <c r="R300" i="1" s="1"/>
  <c r="M304" i="1"/>
  <c r="P304" i="1" s="1"/>
  <c r="Q304" i="1" s="1"/>
  <c r="M308" i="1"/>
  <c r="M312" i="1"/>
  <c r="M316" i="1"/>
  <c r="R316" i="1" s="1"/>
  <c r="M320" i="1"/>
  <c r="P320" i="1" s="1"/>
  <c r="Q320" i="1" s="1"/>
  <c r="M324" i="1"/>
  <c r="M328" i="1"/>
  <c r="M332" i="1"/>
  <c r="P332" i="1" s="1"/>
  <c r="Q332" i="1" s="1"/>
  <c r="M336" i="1"/>
  <c r="R336" i="1" s="1"/>
  <c r="M340" i="1"/>
  <c r="M344" i="1"/>
  <c r="M348" i="1"/>
  <c r="P348" i="1" s="1"/>
  <c r="Q348" i="1" s="1"/>
  <c r="M352" i="1"/>
  <c r="R352" i="1" s="1"/>
  <c r="M356" i="1"/>
  <c r="M360" i="1"/>
  <c r="M364" i="1"/>
  <c r="R364" i="1" s="1"/>
  <c r="M368" i="1"/>
  <c r="R368" i="1" s="1"/>
  <c r="M372" i="1"/>
  <c r="M376" i="1"/>
  <c r="M380" i="1"/>
  <c r="M384" i="1"/>
  <c r="R384" i="1" s="1"/>
  <c r="M388" i="1"/>
  <c r="M392" i="1"/>
  <c r="M404" i="1"/>
  <c r="R404" i="1" s="1"/>
  <c r="M94" i="1"/>
  <c r="P50" i="1"/>
  <c r="Q50" i="1" s="1"/>
  <c r="P29" i="1"/>
  <c r="Q29" i="1" s="1"/>
  <c r="P46" i="1"/>
  <c r="Q46" i="1" s="1"/>
  <c r="P44" i="1"/>
  <c r="Q44" i="1" s="1"/>
  <c r="P68" i="1"/>
  <c r="Q68" i="1" s="1"/>
  <c r="P69" i="1"/>
  <c r="Q69" i="1" s="1"/>
  <c r="P56" i="1"/>
  <c r="Q56" i="1" s="1"/>
  <c r="P31" i="1"/>
  <c r="Q31" i="1" s="1"/>
  <c r="P42" i="1"/>
  <c r="Q42" i="1" s="1"/>
  <c r="P40" i="1"/>
  <c r="Q40" i="1" s="1"/>
  <c r="P62" i="1"/>
  <c r="Q62" i="1" s="1"/>
  <c r="P33" i="1"/>
  <c r="Q33" i="1" s="1"/>
  <c r="P60" i="1"/>
  <c r="Q60" i="1" s="1"/>
  <c r="P54" i="1"/>
  <c r="Q54" i="1" s="1"/>
  <c r="P63" i="1"/>
  <c r="Q63" i="1" s="1"/>
  <c r="P67" i="1"/>
  <c r="Q67" i="1" s="1"/>
  <c r="P75" i="1"/>
  <c r="Q75" i="1" s="1"/>
  <c r="P52" i="1"/>
  <c r="Q52" i="1" s="1"/>
  <c r="P70" i="1"/>
  <c r="Q70" i="1" s="1"/>
  <c r="P74" i="1"/>
  <c r="Q74" i="1" s="1"/>
  <c r="P45" i="1"/>
  <c r="Q45" i="1" s="1"/>
  <c r="P36" i="1"/>
  <c r="Q36" i="1" s="1"/>
  <c r="P47" i="1"/>
  <c r="Q47" i="1" s="1"/>
  <c r="P72" i="1"/>
  <c r="Q72" i="1" s="1"/>
  <c r="P66" i="1"/>
  <c r="Q66" i="1" s="1"/>
  <c r="P37" i="1"/>
  <c r="Q37" i="1" s="1"/>
  <c r="P25" i="1"/>
  <c r="Q25" i="1" s="1"/>
  <c r="P58" i="1"/>
  <c r="Q58" i="1" s="1"/>
  <c r="P43" i="1"/>
  <c r="Q43" i="1" s="1"/>
  <c r="P57" i="1"/>
  <c r="Q57" i="1" s="1"/>
  <c r="P41" i="1"/>
  <c r="Q41" i="1" s="1"/>
  <c r="P49" i="1"/>
  <c r="Q49" i="1" s="1"/>
  <c r="P30" i="1"/>
  <c r="Q30" i="1" s="1"/>
  <c r="P73" i="1"/>
  <c r="Q73" i="1" s="1"/>
  <c r="P51" i="1"/>
  <c r="Q51" i="1" s="1"/>
  <c r="P26" i="1"/>
  <c r="Q26" i="1" s="1"/>
  <c r="P65" i="1"/>
  <c r="Q65" i="1" s="1"/>
  <c r="P48" i="1"/>
  <c r="Q48" i="1" s="1"/>
  <c r="P55" i="1"/>
  <c r="Q55" i="1" s="1"/>
  <c r="P34" i="1"/>
  <c r="Q34" i="1" s="1"/>
  <c r="P71" i="1"/>
  <c r="Q71" i="1" s="1"/>
  <c r="P28" i="1"/>
  <c r="Q28" i="1" s="1"/>
  <c r="P38" i="1"/>
  <c r="Q38" i="1" s="1"/>
  <c r="P39" i="1"/>
  <c r="Q39" i="1" s="1"/>
  <c r="P59" i="1"/>
  <c r="Q59" i="1" s="1"/>
  <c r="P27" i="1"/>
  <c r="Q27" i="1" s="1"/>
  <c r="P53" i="1"/>
  <c r="Q53" i="1" s="1"/>
  <c r="P32" i="1"/>
  <c r="Q32" i="1" s="1"/>
  <c r="P64" i="1"/>
  <c r="Q64" i="1" s="1"/>
  <c r="P61" i="1"/>
  <c r="Q61" i="1" s="1"/>
  <c r="P35" i="1"/>
  <c r="Q35" i="1" s="1"/>
  <c r="P76" i="1"/>
  <c r="Q76" i="1" s="1"/>
  <c r="P80" i="1"/>
  <c r="Q80" i="1" s="1"/>
  <c r="P85" i="1"/>
  <c r="Q85" i="1" s="1"/>
  <c r="P91" i="1"/>
  <c r="Q91" i="1" s="1"/>
  <c r="P90" i="1"/>
  <c r="Q90" i="1" s="1"/>
  <c r="P78" i="1"/>
  <c r="Q78" i="1" s="1"/>
  <c r="P82" i="1"/>
  <c r="Q82" i="1" s="1"/>
  <c r="P87" i="1"/>
  <c r="Q87" i="1" s="1"/>
  <c r="P84" i="1"/>
  <c r="Q84" i="1" s="1"/>
  <c r="P79" i="1"/>
  <c r="Q79" i="1" s="1"/>
  <c r="P86" i="1"/>
  <c r="Q86" i="1" s="1"/>
  <c r="P93" i="1"/>
  <c r="Q93" i="1" s="1"/>
  <c r="P81" i="1"/>
  <c r="Q81" i="1" s="1"/>
  <c r="P83" i="1"/>
  <c r="Q83" i="1" s="1"/>
  <c r="P89" i="1"/>
  <c r="Q89" i="1" s="1"/>
  <c r="P77" i="1"/>
  <c r="Q77" i="1" s="1"/>
  <c r="P88" i="1"/>
  <c r="Q88" i="1" s="1"/>
  <c r="P92" i="1"/>
  <c r="Q92" i="1" s="1"/>
  <c r="R274" i="1"/>
  <c r="R444" i="1"/>
  <c r="R311" i="1"/>
  <c r="R296" i="1"/>
  <c r="R103" i="1"/>
  <c r="R132" i="1"/>
  <c r="R337" i="1"/>
  <c r="R246" i="1"/>
  <c r="R365" i="1"/>
  <c r="R227" i="1"/>
  <c r="R131" i="1"/>
  <c r="R128" i="1"/>
  <c r="R382" i="1"/>
  <c r="R162" i="1"/>
  <c r="R396" i="1"/>
  <c r="R201" i="1"/>
  <c r="R239" i="1"/>
  <c r="R133" i="1"/>
  <c r="R308" i="1"/>
  <c r="R172" i="1"/>
  <c r="R213" i="1"/>
  <c r="R413" i="1"/>
  <c r="R188" i="1"/>
  <c r="R141" i="1"/>
  <c r="R171" i="1"/>
  <c r="R261" i="1"/>
  <c r="R228" i="1"/>
  <c r="R259" i="1"/>
  <c r="R182" i="1"/>
  <c r="R338" i="1"/>
  <c r="R360" i="1"/>
  <c r="R320" i="1"/>
  <c r="R416" i="1"/>
  <c r="R432" i="1"/>
  <c r="R346" i="1"/>
  <c r="R415" i="1"/>
  <c r="R126" i="1"/>
  <c r="R157" i="1"/>
  <c r="R249" i="1"/>
  <c r="R247" i="1"/>
  <c r="R414" i="1"/>
  <c r="R441" i="1"/>
  <c r="R417" i="1"/>
  <c r="R424" i="1"/>
  <c r="R238" i="1"/>
  <c r="R319" i="1"/>
  <c r="R108" i="1"/>
  <c r="R314" i="1"/>
  <c r="R252" i="1"/>
  <c r="R222" i="1"/>
  <c r="R129" i="1"/>
  <c r="R160" i="1"/>
  <c r="R243" i="1"/>
  <c r="R211" i="1"/>
  <c r="R253" i="1"/>
  <c r="R349" i="1"/>
  <c r="R317" i="1"/>
  <c r="R123" i="1"/>
  <c r="R433" i="1"/>
  <c r="R180" i="1"/>
  <c r="R245" i="1"/>
  <c r="R143" i="1"/>
  <c r="R403" i="1"/>
  <c r="R146" i="1"/>
  <c r="R212" i="1"/>
  <c r="R390" i="1"/>
  <c r="R203" i="1"/>
  <c r="R453" i="1"/>
  <c r="R278" i="1"/>
  <c r="R411" i="1"/>
  <c r="R381" i="1"/>
  <c r="R344" i="1"/>
  <c r="R169" i="1"/>
  <c r="R205" i="1"/>
  <c r="R124" i="1"/>
  <c r="R266" i="1"/>
  <c r="R140" i="1"/>
  <c r="R358" i="1"/>
  <c r="R431" i="1"/>
  <c r="R379" i="1"/>
  <c r="R127" i="1"/>
  <c r="R408" i="1"/>
  <c r="R333" i="1"/>
  <c r="R340" i="1"/>
  <c r="R202" i="1"/>
  <c r="R440" i="1"/>
  <c r="R192" i="1"/>
  <c r="R260" i="1"/>
  <c r="R165" i="1"/>
  <c r="R198" i="1"/>
  <c r="R207" i="1"/>
  <c r="R312" i="1"/>
  <c r="R397" i="1"/>
  <c r="R376" i="1"/>
  <c r="R195" i="1"/>
  <c r="R218" i="1"/>
  <c r="R447" i="1"/>
  <c r="R153" i="1"/>
  <c r="R450" i="1"/>
  <c r="R178" i="1"/>
  <c r="R323" i="1"/>
  <c r="R298" i="1"/>
  <c r="R125" i="1"/>
  <c r="R206" i="1"/>
  <c r="R343" i="1"/>
  <c r="R170" i="1"/>
  <c r="R262" i="1"/>
  <c r="R115" i="1"/>
  <c r="R410" i="1"/>
  <c r="R277" i="1"/>
  <c r="R301" i="1"/>
  <c r="R233" i="1"/>
  <c r="R332" i="1"/>
  <c r="R248" i="1"/>
  <c r="R183" i="1"/>
  <c r="R406" i="1"/>
  <c r="R136" i="1"/>
  <c r="R158" i="1"/>
  <c r="R161" i="1"/>
  <c r="R443" i="1"/>
  <c r="R210" i="1"/>
  <c r="R231" i="1"/>
  <c r="R418" i="1"/>
  <c r="R287" i="1"/>
  <c r="R421" i="1"/>
  <c r="R426" i="1"/>
  <c r="R307" i="1"/>
  <c r="R223" i="1"/>
  <c r="R297" i="1"/>
  <c r="R429" i="1"/>
  <c r="R339" i="1"/>
  <c r="R149" i="1"/>
  <c r="R166" i="1"/>
  <c r="R150" i="1"/>
  <c r="R220" i="1"/>
  <c r="R237" i="1"/>
  <c r="R394" i="1"/>
  <c r="R425" i="1"/>
  <c r="R310" i="1"/>
  <c r="R279" i="1"/>
  <c r="R230" i="1"/>
  <c r="R335" i="1"/>
  <c r="R449" i="1"/>
  <c r="R380" i="1"/>
  <c r="R324" i="1"/>
  <c r="R221" i="1"/>
  <c r="R322" i="1"/>
  <c r="R177" i="1"/>
  <c r="R137" i="1"/>
  <c r="R179" i="1"/>
  <c r="R142" i="1"/>
  <c r="R329" i="1"/>
  <c r="R181" i="1"/>
  <c r="R282" i="1"/>
  <c r="R409" i="1"/>
  <c r="R428" i="1"/>
  <c r="R197" i="1"/>
  <c r="R217" i="1"/>
  <c r="R434" i="1"/>
  <c r="R437" i="1"/>
  <c r="R216" i="1"/>
  <c r="R194" i="1"/>
  <c r="R208" i="1"/>
  <c r="R118" i="1"/>
  <c r="R348" i="1"/>
  <c r="R377" i="1"/>
  <c r="R191" i="1"/>
  <c r="R356" i="1"/>
  <c r="R173" i="1"/>
  <c r="R144" i="1"/>
  <c r="R152" i="1"/>
  <c r="R268" i="1"/>
  <c r="R122" i="1"/>
  <c r="R226" i="1"/>
  <c r="R145" i="1"/>
  <c r="R386" i="1"/>
  <c r="R313" i="1"/>
  <c r="R374" i="1"/>
  <c r="R134" i="1"/>
  <c r="R291" i="1"/>
  <c r="R224" i="1"/>
  <c r="R427" i="1"/>
  <c r="R281" i="1"/>
  <c r="R225" i="1"/>
  <c r="R119" i="1"/>
  <c r="R109" i="1"/>
  <c r="R294" i="1"/>
  <c r="R186" i="1"/>
  <c r="R361" i="1"/>
  <c r="R148" i="1"/>
  <c r="R106" i="1"/>
  <c r="R265" i="1"/>
  <c r="R155" i="1"/>
  <c r="R120" i="1"/>
  <c r="R121" i="1"/>
  <c r="R267" i="1"/>
  <c r="R214" i="1"/>
  <c r="R269" i="1"/>
  <c r="R156" i="1"/>
  <c r="R451" i="1"/>
  <c r="R168" i="1"/>
  <c r="R285" i="1"/>
  <c r="R342" i="1"/>
  <c r="R110" i="1"/>
  <c r="R257" i="1"/>
  <c r="R383" i="1"/>
  <c r="R242" i="1"/>
  <c r="R175" i="1"/>
  <c r="R185" i="1"/>
  <c r="R354" i="1"/>
  <c r="R290" i="1"/>
  <c r="R407" i="1"/>
  <c r="R187" i="1"/>
  <c r="R393" i="1"/>
  <c r="R189" i="1"/>
  <c r="R255" i="1"/>
  <c r="R232" i="1"/>
  <c r="R448" i="1"/>
  <c r="R350" i="1"/>
  <c r="R362" i="1"/>
  <c r="R392" i="1"/>
  <c r="R370" i="1"/>
  <c r="R200" i="1"/>
  <c r="R139" i="1"/>
  <c r="R176" i="1"/>
  <c r="R412" i="1"/>
  <c r="R367" i="1"/>
  <c r="R117" i="1"/>
  <c r="R372" i="1"/>
  <c r="R113" i="1"/>
  <c r="R104" i="1"/>
  <c r="R219" i="1"/>
  <c r="R422" i="1"/>
  <c r="R236" i="1"/>
  <c r="R292" i="1"/>
  <c r="R111" i="1"/>
  <c r="R184" i="1"/>
  <c r="R405" i="1"/>
  <c r="R241" i="1"/>
  <c r="R345" i="1"/>
  <c r="R159" i="1"/>
  <c r="R254" i="1"/>
  <c r="R167" i="1"/>
  <c r="R112" i="1"/>
  <c r="R272" i="1"/>
  <c r="R303" i="1"/>
  <c r="R371" i="1"/>
  <c r="R209" i="1"/>
  <c r="R355" i="1"/>
  <c r="R446" i="1"/>
  <c r="R204" i="1"/>
  <c r="R328" i="1"/>
  <c r="R445" i="1"/>
  <c r="R399" i="1"/>
  <c r="R388" i="1"/>
  <c r="R251" i="1"/>
  <c r="R151" i="1"/>
  <c r="R271" i="1"/>
  <c r="R391" i="1"/>
  <c r="R193" i="1"/>
  <c r="R250" i="1"/>
  <c r="R199" i="1"/>
  <c r="R107" i="1"/>
  <c r="R154" i="1"/>
  <c r="R190" i="1"/>
  <c r="R135" i="1"/>
  <c r="R387" i="1"/>
  <c r="R235" i="1"/>
  <c r="R114" i="1"/>
  <c r="R138" i="1"/>
  <c r="R288" i="1"/>
  <c r="R275" i="1"/>
  <c r="R401" i="1"/>
  <c r="R164" i="1"/>
  <c r="R215" i="1"/>
  <c r="R116" i="1"/>
  <c r="R276" i="1"/>
  <c r="R256" i="1"/>
  <c r="R327" i="1"/>
  <c r="R438" i="1"/>
  <c r="R163" i="1"/>
  <c r="R400" i="1"/>
  <c r="R306" i="1"/>
  <c r="R147" i="1"/>
  <c r="R326" i="1"/>
  <c r="R196" i="1"/>
  <c r="R351" i="1"/>
  <c r="R130" i="1"/>
  <c r="R174" i="1"/>
  <c r="R105" i="1"/>
  <c r="R402" i="1"/>
  <c r="R280" i="1"/>
  <c r="R452" i="1"/>
  <c r="P354" i="1"/>
  <c r="Q354" i="1" s="1"/>
  <c r="P103" i="1"/>
  <c r="Q103" i="1" s="1"/>
  <c r="P363" i="1"/>
  <c r="Q363" i="1" s="1"/>
  <c r="P333" i="1"/>
  <c r="Q333" i="1" s="1"/>
  <c r="P223" i="1"/>
  <c r="Q223" i="1" s="1"/>
  <c r="P450" i="1"/>
  <c r="Q450" i="1" s="1"/>
  <c r="P270" i="1"/>
  <c r="Q270" i="1" s="1"/>
  <c r="P247" i="1"/>
  <c r="Q247" i="1" s="1"/>
  <c r="P220" i="1"/>
  <c r="Q220" i="1" s="1"/>
  <c r="P343" i="1"/>
  <c r="Q343" i="1" s="1"/>
  <c r="P253" i="1"/>
  <c r="Q253" i="1" s="1"/>
  <c r="P148" i="1"/>
  <c r="Q148" i="1" s="1"/>
  <c r="P149" i="1"/>
  <c r="Q149" i="1" s="1"/>
  <c r="P240" i="1"/>
  <c r="Q240" i="1" s="1"/>
  <c r="P356" i="1"/>
  <c r="Q356" i="1" s="1"/>
  <c r="P196" i="1"/>
  <c r="Q196" i="1" s="1"/>
  <c r="P429" i="1"/>
  <c r="Q429" i="1" s="1"/>
  <c r="P200" i="1"/>
  <c r="Q200" i="1" s="1"/>
  <c r="P222" i="1"/>
  <c r="Q222" i="1" s="1"/>
  <c r="P143" i="1"/>
  <c r="Q143" i="1" s="1"/>
  <c r="P173" i="1"/>
  <c r="Q173" i="1" s="1"/>
  <c r="P126" i="1"/>
  <c r="Q126" i="1" s="1"/>
  <c r="P322" i="1"/>
  <c r="Q322" i="1" s="1"/>
  <c r="P153" i="1"/>
  <c r="Q153" i="1" s="1"/>
  <c r="P239" i="1"/>
  <c r="Q239" i="1" s="1"/>
  <c r="P381" i="1"/>
  <c r="Q381" i="1" s="1"/>
  <c r="P365" i="1"/>
  <c r="Q365" i="1" s="1"/>
  <c r="P192" i="1"/>
  <c r="Q192" i="1" s="1"/>
  <c r="P307" i="1"/>
  <c r="Q307" i="1" s="1"/>
  <c r="P252" i="1"/>
  <c r="Q252" i="1" s="1"/>
  <c r="P374" i="1"/>
  <c r="Q374" i="1" s="1"/>
  <c r="P164" i="1"/>
  <c r="Q164" i="1" s="1"/>
  <c r="P417" i="1"/>
  <c r="Q417" i="1" s="1"/>
  <c r="P387" i="1"/>
  <c r="Q387" i="1" s="1"/>
  <c r="P328" i="1"/>
  <c r="Q328" i="1" s="1"/>
  <c r="P401" i="1"/>
  <c r="Q401" i="1" s="1"/>
  <c r="P235" i="1"/>
  <c r="Q235" i="1" s="1"/>
  <c r="P338" i="1"/>
  <c r="Q338" i="1" s="1"/>
  <c r="P265" i="1"/>
  <c r="Q265" i="1" s="1"/>
  <c r="P114" i="1"/>
  <c r="Q114" i="1" s="1"/>
  <c r="P244" i="1"/>
  <c r="Q244" i="1" s="1"/>
  <c r="P182" i="1"/>
  <c r="Q182" i="1" s="1"/>
  <c r="P195" i="1"/>
  <c r="Q195" i="1" s="1"/>
  <c r="P353" i="1"/>
  <c r="Q353" i="1" s="1"/>
  <c r="P449" i="1"/>
  <c r="Q449" i="1" s="1"/>
  <c r="P169" i="1"/>
  <c r="Q169" i="1" s="1"/>
  <c r="P122" i="1"/>
  <c r="Q122" i="1" s="1"/>
  <c r="P254" i="1"/>
  <c r="Q254" i="1" s="1"/>
  <c r="P402" i="1"/>
  <c r="Q402" i="1" s="1"/>
  <c r="P275" i="1"/>
  <c r="Q275" i="1" s="1"/>
  <c r="P157" i="1"/>
  <c r="Q157" i="1" s="1"/>
  <c r="P115" i="1"/>
  <c r="Q115" i="1" s="1"/>
  <c r="P174" i="1"/>
  <c r="Q174" i="1" s="1"/>
  <c r="P312" i="1"/>
  <c r="Q312" i="1" s="1"/>
  <c r="P355" i="1"/>
  <c r="Q355" i="1" s="1"/>
  <c r="P416" i="1"/>
  <c r="Q416" i="1" s="1"/>
  <c r="P301" i="1"/>
  <c r="Q301" i="1" s="1"/>
  <c r="P452" i="1"/>
  <c r="Q452" i="1" s="1"/>
  <c r="P209" i="1"/>
  <c r="Q209" i="1" s="1"/>
  <c r="P290" i="1"/>
  <c r="Q290" i="1" s="1"/>
  <c r="P408" i="1"/>
  <c r="Q408" i="1" s="1"/>
  <c r="P172" i="1"/>
  <c r="Q172" i="1" s="1"/>
  <c r="P377" i="1"/>
  <c r="Q377" i="1" s="1"/>
  <c r="P316" i="1"/>
  <c r="Q316" i="1" s="1"/>
  <c r="P372" i="1"/>
  <c r="Q372" i="1" s="1"/>
  <c r="P406" i="1"/>
  <c r="Q406" i="1" s="1"/>
  <c r="P116" i="1"/>
  <c r="Q116" i="1" s="1"/>
  <c r="P147" i="1"/>
  <c r="Q147" i="1" s="1"/>
  <c r="P111" i="1"/>
  <c r="Q111" i="1" s="1"/>
  <c r="P194" i="1"/>
  <c r="Q194" i="1" s="1"/>
  <c r="P139" i="1"/>
  <c r="Q139" i="1" s="1"/>
  <c r="P428" i="1"/>
  <c r="Q428" i="1" s="1"/>
  <c r="P246" i="1"/>
  <c r="Q246" i="1" s="1"/>
  <c r="P340" i="1"/>
  <c r="Q340" i="1" s="1"/>
  <c r="P108" i="1"/>
  <c r="Q108" i="1" s="1"/>
  <c r="P226" i="1"/>
  <c r="Q226" i="1" s="1"/>
  <c r="P185" i="1"/>
  <c r="Q185" i="1" s="1"/>
  <c r="P368" i="1"/>
  <c r="Q368" i="1" s="1"/>
  <c r="P409" i="1"/>
  <c r="Q409" i="1" s="1"/>
  <c r="P360" i="1"/>
  <c r="Q360" i="1" s="1"/>
  <c r="P292" i="1"/>
  <c r="Q292" i="1" s="1"/>
  <c r="P371" i="1"/>
  <c r="Q371" i="1" s="1"/>
  <c r="P118" i="1"/>
  <c r="Q118" i="1" s="1"/>
  <c r="P278" i="1"/>
  <c r="Q278" i="1" s="1"/>
  <c r="P453" i="1"/>
  <c r="Q453" i="1" s="1"/>
  <c r="P276" i="1"/>
  <c r="Q276" i="1" s="1"/>
  <c r="P357" i="1"/>
  <c r="Q357" i="1" s="1"/>
  <c r="P287" i="1"/>
  <c r="Q287" i="1" s="1"/>
  <c r="P224" i="1"/>
  <c r="Q224" i="1" s="1"/>
  <c r="P257" i="1"/>
  <c r="Q257" i="1" s="1"/>
  <c r="P274" i="1"/>
  <c r="Q274" i="1" s="1"/>
  <c r="P208" i="1"/>
  <c r="Q208" i="1" s="1"/>
  <c r="P186" i="1"/>
  <c r="Q186" i="1" s="1"/>
  <c r="P282" i="1"/>
  <c r="Q282" i="1" s="1"/>
  <c r="P238" i="1"/>
  <c r="Q238" i="1" s="1"/>
  <c r="P440" i="1"/>
  <c r="Q440" i="1" s="1"/>
  <c r="P249" i="1"/>
  <c r="Q249" i="1" s="1"/>
  <c r="P236" i="1"/>
  <c r="Q236" i="1" s="1"/>
  <c r="P347" i="1"/>
  <c r="Q347" i="1" s="1"/>
  <c r="P388" i="1"/>
  <c r="Q388" i="1" s="1"/>
  <c r="P431" i="1"/>
  <c r="Q431" i="1" s="1"/>
  <c r="P167" i="1"/>
  <c r="Q167" i="1" s="1"/>
  <c r="P434" i="1"/>
  <c r="Q434" i="1" s="1"/>
  <c r="P262" i="1"/>
  <c r="Q262" i="1" s="1"/>
  <c r="P392" i="1"/>
  <c r="Q392" i="1" s="1"/>
  <c r="P395" i="1"/>
  <c r="Q395" i="1" s="1"/>
  <c r="P376" i="1"/>
  <c r="Q376" i="1" s="1"/>
  <c r="P178" i="1"/>
  <c r="Q178" i="1" s="1"/>
  <c r="P277" i="1"/>
  <c r="Q277" i="1" s="1"/>
  <c r="P344" i="1"/>
  <c r="Q344" i="1" s="1"/>
  <c r="P370" i="1"/>
  <c r="Q370" i="1" s="1"/>
  <c r="P136" i="1"/>
  <c r="Q136" i="1" s="1"/>
  <c r="P225" i="1"/>
  <c r="Q225" i="1" s="1"/>
  <c r="P188" i="1"/>
  <c r="Q188" i="1" s="1"/>
  <c r="P163" i="1"/>
  <c r="Q163" i="1" s="1"/>
  <c r="P109" i="1"/>
  <c r="Q109" i="1" s="1"/>
  <c r="P317" i="1"/>
  <c r="Q317" i="1" s="1"/>
  <c r="P384" i="1"/>
  <c r="Q384" i="1" s="1"/>
  <c r="P117" i="1"/>
  <c r="Q117" i="1" s="1"/>
  <c r="P313" i="1"/>
  <c r="Q313" i="1" s="1"/>
  <c r="P152" i="1"/>
  <c r="Q152" i="1" s="1"/>
  <c r="P199" i="1"/>
  <c r="Q199" i="1" s="1"/>
  <c r="P364" i="1"/>
  <c r="Q364" i="1" s="1"/>
  <c r="P243" i="1"/>
  <c r="Q243" i="1" s="1"/>
  <c r="P181" i="1"/>
  <c r="Q181" i="1" s="1"/>
  <c r="P197" i="1"/>
  <c r="Q197" i="1" s="1"/>
  <c r="P184" i="1"/>
  <c r="Q184" i="1" s="1"/>
  <c r="P283" i="1"/>
  <c r="Q283" i="1" s="1"/>
  <c r="P212" i="1"/>
  <c r="Q212" i="1" s="1"/>
  <c r="P233" i="1"/>
  <c r="Q233" i="1" s="1"/>
  <c r="P130" i="1"/>
  <c r="Q130" i="1" s="1"/>
  <c r="P121" i="1"/>
  <c r="Q121" i="1" s="1"/>
  <c r="P326" i="1"/>
  <c r="Q326" i="1" s="1"/>
  <c r="P396" i="1"/>
  <c r="Q396" i="1" s="1"/>
  <c r="P179" i="1"/>
  <c r="Q179" i="1" s="1"/>
  <c r="P191" i="1"/>
  <c r="Q191" i="1" s="1"/>
  <c r="P202" i="1"/>
  <c r="Q202" i="1" s="1"/>
  <c r="P113" i="1"/>
  <c r="Q113" i="1" s="1"/>
  <c r="P346" i="1"/>
  <c r="Q346" i="1" s="1"/>
  <c r="P441" i="1"/>
  <c r="Q441" i="1" s="1"/>
  <c r="P358" i="1"/>
  <c r="Q358" i="1" s="1"/>
  <c r="P140" i="1"/>
  <c r="Q140" i="1" s="1"/>
  <c r="P165" i="1"/>
  <c r="Q165" i="1" s="1"/>
  <c r="P151" i="1"/>
  <c r="Q151" i="1" s="1"/>
  <c r="P403" i="1"/>
  <c r="Q403" i="1" s="1"/>
  <c r="P339" i="1"/>
  <c r="Q339" i="1" s="1"/>
  <c r="P422" i="1"/>
  <c r="Q422" i="1" s="1"/>
  <c r="P150" i="1"/>
  <c r="Q150" i="1" s="1"/>
  <c r="P319" i="1"/>
  <c r="Q319" i="1" s="1"/>
  <c r="P177" i="1"/>
  <c r="Q177" i="1" s="1"/>
  <c r="P269" i="1"/>
  <c r="Q269" i="1" s="1"/>
  <c r="P124" i="1"/>
  <c r="Q124" i="1" s="1"/>
  <c r="P361" i="1"/>
  <c r="Q361" i="1" s="1"/>
  <c r="P231" i="1"/>
  <c r="Q231" i="1" s="1"/>
  <c r="P294" i="1"/>
  <c r="Q294" i="1" s="1"/>
  <c r="P232" i="1"/>
  <c r="Q232" i="1" s="1"/>
  <c r="P367" i="1"/>
  <c r="Q367" i="1" s="1"/>
  <c r="P425" i="1"/>
  <c r="Q425" i="1" s="1"/>
  <c r="P221" i="1"/>
  <c r="Q221" i="1" s="1"/>
  <c r="P413" i="1"/>
  <c r="Q413" i="1" s="1"/>
  <c r="P414" i="1"/>
  <c r="Q414" i="1" s="1"/>
  <c r="P421" i="1"/>
  <c r="Q421" i="1" s="1"/>
  <c r="P271" i="1"/>
  <c r="Q271" i="1" s="1"/>
  <c r="P145" i="1"/>
  <c r="Q145" i="1" s="1"/>
  <c r="P198" i="1"/>
  <c r="Q198" i="1" s="1"/>
  <c r="P166" i="1"/>
  <c r="Q166" i="1" s="1"/>
  <c r="P288" i="1"/>
  <c r="Q288" i="1" s="1"/>
  <c r="P393" i="1"/>
  <c r="Q393" i="1" s="1"/>
  <c r="P427" i="1"/>
  <c r="Q427" i="1" s="1"/>
  <c r="P266" i="1"/>
  <c r="Q266" i="1" s="1"/>
  <c r="P448" i="1"/>
  <c r="Q448" i="1" s="1"/>
  <c r="P399" i="1"/>
  <c r="Q399" i="1" s="1"/>
  <c r="P135" i="1"/>
  <c r="Q135" i="1" s="1"/>
  <c r="P129" i="1"/>
  <c r="Q129" i="1" s="1"/>
  <c r="P155" i="1"/>
  <c r="Q155" i="1" s="1"/>
  <c r="P335" i="1"/>
  <c r="Q335" i="1" s="1"/>
  <c r="P230" i="1"/>
  <c r="Q230" i="1" s="1"/>
  <c r="P245" i="1"/>
  <c r="Q245" i="1" s="1"/>
  <c r="P105" i="1"/>
  <c r="Q105" i="1" s="1"/>
  <c r="P180" i="1"/>
  <c r="Q180" i="1" s="1"/>
  <c r="P256" i="1"/>
  <c r="Q256" i="1" s="1"/>
  <c r="P237" i="1"/>
  <c r="Q237" i="1" s="1"/>
  <c r="P433" i="1"/>
  <c r="Q433" i="1" s="1"/>
  <c r="P171" i="1"/>
  <c r="Q171" i="1" s="1"/>
  <c r="P445" i="1"/>
  <c r="Q445" i="1" s="1"/>
  <c r="P242" i="1"/>
  <c r="Q242" i="1" s="1"/>
  <c r="P227" i="1"/>
  <c r="Q227" i="1" s="1"/>
  <c r="P131" i="1"/>
  <c r="Q131" i="1" s="1"/>
  <c r="P349" i="1"/>
  <c r="Q349" i="1" s="1"/>
  <c r="P329" i="1"/>
  <c r="Q329" i="1" s="1"/>
  <c r="P104" i="1"/>
  <c r="Q104" i="1" s="1"/>
  <c r="P295" i="1"/>
  <c r="Q295" i="1" s="1"/>
  <c r="P146" i="1"/>
  <c r="Q146" i="1" s="1"/>
  <c r="P443" i="1"/>
  <c r="Q443" i="1" s="1"/>
  <c r="P156" i="1"/>
  <c r="Q156" i="1" s="1"/>
  <c r="P327" i="1"/>
  <c r="Q327" i="1" s="1"/>
  <c r="P437" i="1"/>
  <c r="Q437" i="1" s="1"/>
  <c r="P411" i="1"/>
  <c r="Q411" i="1" s="1"/>
  <c r="P203" i="1"/>
  <c r="Q203" i="1" s="1"/>
  <c r="P291" i="1"/>
  <c r="Q291" i="1" s="1"/>
  <c r="P132" i="1"/>
  <c r="Q132" i="1" s="1"/>
  <c r="P390" i="1"/>
  <c r="Q390" i="1" s="1"/>
  <c r="P451" i="1"/>
  <c r="Q451" i="1" s="1"/>
  <c r="P170" i="1"/>
  <c r="Q170" i="1" s="1"/>
  <c r="P412" i="1"/>
  <c r="Q412" i="1" s="1"/>
  <c r="P284" i="1"/>
  <c r="Q284" i="1" s="1"/>
  <c r="P251" i="1"/>
  <c r="Q251" i="1" s="1"/>
  <c r="P206" i="1"/>
  <c r="Q206" i="1" s="1"/>
  <c r="P446" i="1"/>
  <c r="Q446" i="1" s="1"/>
  <c r="P289" i="1"/>
  <c r="Q289" i="1" s="1"/>
  <c r="P397" i="1"/>
  <c r="Q397" i="1" s="1"/>
  <c r="P120" i="1"/>
  <c r="Q120" i="1" s="1"/>
  <c r="P404" i="1"/>
  <c r="Q404" i="1" s="1"/>
  <c r="P215" i="1"/>
  <c r="Q215" i="1" s="1"/>
  <c r="P447" i="1"/>
  <c r="Q447" i="1" s="1"/>
  <c r="P176" i="1"/>
  <c r="Q176" i="1" s="1"/>
  <c r="P342" i="1"/>
  <c r="Q342" i="1" s="1"/>
  <c r="P217" i="1"/>
  <c r="Q217" i="1" s="1"/>
  <c r="P141" i="1"/>
  <c r="Q141" i="1" s="1"/>
  <c r="P324" i="1"/>
  <c r="Q324" i="1" s="1"/>
  <c r="P303" i="1"/>
  <c r="Q303" i="1" s="1"/>
  <c r="P285" i="1"/>
  <c r="Q285" i="1" s="1"/>
  <c r="P112" i="1"/>
  <c r="Q112" i="1" s="1"/>
  <c r="P159" i="1"/>
  <c r="Q159" i="1" s="1"/>
  <c r="P280" i="1"/>
  <c r="Q280" i="1" s="1"/>
  <c r="P279" i="1"/>
  <c r="Q279" i="1" s="1"/>
  <c r="P345" i="1"/>
  <c r="Q345" i="1" s="1"/>
  <c r="P297" i="1"/>
  <c r="Q297" i="1" s="1"/>
  <c r="P211" i="1"/>
  <c r="Q211" i="1" s="1"/>
  <c r="P418" i="1"/>
  <c r="Q418" i="1" s="1"/>
  <c r="P272" i="1"/>
  <c r="Q272" i="1" s="1"/>
  <c r="P138" i="1"/>
  <c r="Q138" i="1" s="1"/>
  <c r="P158" i="1"/>
  <c r="Q158" i="1" s="1"/>
  <c r="P168" i="1"/>
  <c r="Q168" i="1" s="1"/>
  <c r="P218" i="1"/>
  <c r="Q218" i="1" s="1"/>
  <c r="P378" i="1"/>
  <c r="Q378" i="1" s="1"/>
  <c r="P407" i="1"/>
  <c r="Q407" i="1" s="1"/>
  <c r="P311" i="1"/>
  <c r="Q311" i="1" s="1"/>
  <c r="P248" i="1"/>
  <c r="Q248" i="1" s="1"/>
  <c r="P219" i="1"/>
  <c r="Q219" i="1" s="1"/>
  <c r="P123" i="1"/>
  <c r="Q123" i="1" s="1"/>
  <c r="P183" i="1"/>
  <c r="Q183" i="1" s="1"/>
  <c r="P250" i="1"/>
  <c r="Q250" i="1" s="1"/>
  <c r="P438" i="1"/>
  <c r="Q438" i="1" s="1"/>
  <c r="P187" i="1"/>
  <c r="Q187" i="1" s="1"/>
  <c r="P142" i="1"/>
  <c r="Q142" i="1" s="1"/>
  <c r="P137" i="1"/>
  <c r="Q137" i="1" s="1"/>
  <c r="P133" i="1"/>
  <c r="Q133" i="1" s="1"/>
  <c r="P310" i="1"/>
  <c r="Q310" i="1" s="1"/>
  <c r="P125" i="1"/>
  <c r="Q125" i="1" s="1"/>
  <c r="P383" i="1"/>
  <c r="Q383" i="1" s="1"/>
  <c r="P305" i="1"/>
  <c r="Q305" i="1" s="1"/>
  <c r="P204" i="1"/>
  <c r="Q204" i="1" s="1"/>
  <c r="P410" i="1"/>
  <c r="Q410" i="1" s="1"/>
  <c r="P330" i="1"/>
  <c r="Q330" i="1" s="1"/>
  <c r="P144" i="1"/>
  <c r="Q144" i="1" s="1"/>
  <c r="P205" i="1"/>
  <c r="Q205" i="1" s="1"/>
  <c r="P161" i="1"/>
  <c r="Q161" i="1" s="1"/>
  <c r="P424" i="1"/>
  <c r="Q424" i="1" s="1"/>
  <c r="P419" i="1"/>
  <c r="Q419" i="1" s="1"/>
  <c r="P134" i="1"/>
  <c r="Q134" i="1" s="1"/>
  <c r="P255" i="1"/>
  <c r="Q255" i="1" s="1"/>
  <c r="P213" i="1"/>
  <c r="Q213" i="1" s="1"/>
  <c r="P337" i="1"/>
  <c r="Q337" i="1" s="1"/>
  <c r="P189" i="1"/>
  <c r="Q189" i="1" s="1"/>
  <c r="P375" i="1"/>
  <c r="Q375" i="1" s="1"/>
  <c r="P281" i="1"/>
  <c r="Q281" i="1" s="1"/>
  <c r="P190" i="1"/>
  <c r="Q190" i="1" s="1"/>
  <c r="P214" i="1"/>
  <c r="Q214" i="1" s="1"/>
  <c r="P341" i="1"/>
  <c r="Q341" i="1" s="1"/>
  <c r="P175" i="1"/>
  <c r="Q175" i="1" s="1"/>
  <c r="P107" i="1"/>
  <c r="Q107" i="1" s="1"/>
  <c r="P110" i="1"/>
  <c r="Q110" i="1" s="1"/>
  <c r="P415" i="1"/>
  <c r="Q415" i="1" s="1"/>
  <c r="P323" i="1"/>
  <c r="Q323" i="1" s="1"/>
  <c r="P210" i="1"/>
  <c r="Q210" i="1" s="1"/>
  <c r="P241" i="1"/>
  <c r="Q241" i="1" s="1"/>
  <c r="P400" i="1"/>
  <c r="Q400" i="1" s="1"/>
  <c r="P260" i="1"/>
  <c r="Q260" i="1" s="1"/>
  <c r="P106" i="1"/>
  <c r="Q106" i="1" s="1"/>
  <c r="P207" i="1"/>
  <c r="Q207" i="1" s="1"/>
  <c r="P119" i="1"/>
  <c r="Q119" i="1" s="1"/>
  <c r="P154" i="1"/>
  <c r="Q154" i="1" s="1"/>
  <c r="P386" i="1"/>
  <c r="Q386" i="1" s="1"/>
  <c r="P128" i="1"/>
  <c r="Q128" i="1" s="1"/>
  <c r="P201" i="1"/>
  <c r="Q201" i="1" s="1"/>
  <c r="P444" i="1"/>
  <c r="Q444" i="1" s="1"/>
  <c r="P351" i="1"/>
  <c r="Q351" i="1" s="1"/>
  <c r="P308" i="1"/>
  <c r="Q308" i="1" s="1"/>
  <c r="P160" i="1"/>
  <c r="Q160" i="1" s="1"/>
  <c r="P296" i="1"/>
  <c r="Q296" i="1" s="1"/>
  <c r="P216" i="1"/>
  <c r="Q216" i="1" s="1"/>
  <c r="P162" i="1"/>
  <c r="Q162" i="1" s="1"/>
  <c r="P380" i="1"/>
  <c r="Q380" i="1" s="1"/>
  <c r="P127" i="1"/>
  <c r="Q127" i="1" s="1"/>
  <c r="P228" i="1"/>
  <c r="Q228" i="1" s="1"/>
  <c r="P193" i="1"/>
  <c r="Q193" i="1" s="1"/>
  <c r="P306" i="1"/>
  <c r="Q306" i="1" s="1"/>
  <c r="P267" i="1"/>
  <c r="Q267" i="1" s="1"/>
  <c r="P423" i="1" l="1"/>
  <c r="Q423" i="1" s="1"/>
  <c r="P309" i="1"/>
  <c r="Q309" i="1" s="1"/>
  <c r="R334" i="1"/>
  <c r="R263" i="1"/>
  <c r="R299" i="1"/>
  <c r="R373" i="1"/>
  <c r="P430" i="1"/>
  <c r="Q430" i="1" s="1"/>
  <c r="P264" i="1"/>
  <c r="Q264" i="1" s="1"/>
  <c r="P302" i="1"/>
  <c r="Q302" i="1" s="1"/>
  <c r="P359" i="1"/>
  <c r="Q359" i="1" s="1"/>
  <c r="P385" i="1"/>
  <c r="Q385" i="1" s="1"/>
  <c r="P398" i="1"/>
  <c r="Q398" i="1" s="1"/>
  <c r="P273" i="1"/>
  <c r="Q273" i="1" s="1"/>
  <c r="P331" i="1"/>
  <c r="Q331" i="1" s="1"/>
  <c r="P439" i="1"/>
  <c r="Q439" i="1" s="1"/>
  <c r="P389" i="1"/>
  <c r="Q389" i="1" s="1"/>
  <c r="P258" i="1"/>
  <c r="Q258" i="1" s="1"/>
  <c r="R286" i="1"/>
  <c r="R436" i="1"/>
  <c r="R304" i="1"/>
  <c r="R325" i="1"/>
  <c r="R229" i="1"/>
  <c r="R435" i="1"/>
  <c r="R442" i="1"/>
  <c r="R369" i="1"/>
  <c r="R318" i="1"/>
  <c r="P293" i="1"/>
  <c r="Q293" i="1" s="1"/>
  <c r="R420" i="1"/>
  <c r="P336" i="1"/>
  <c r="Q336" i="1" s="1"/>
  <c r="P366" i="1"/>
  <c r="Q366" i="1" s="1"/>
  <c r="P300" i="1"/>
  <c r="Q300" i="1" s="1"/>
  <c r="P352" i="1"/>
  <c r="Q352" i="1" s="1"/>
  <c r="P321" i="1"/>
  <c r="Q321" i="1" s="1"/>
  <c r="P315" i="1"/>
  <c r="Q315" i="1" s="1"/>
  <c r="P234" i="1"/>
  <c r="Q234" i="1" s="1"/>
  <c r="R94" i="1"/>
  <c r="P94" i="1"/>
  <c r="Q94" i="1" s="1"/>
</calcChain>
</file>

<file path=xl/sharedStrings.xml><?xml version="1.0" encoding="utf-8"?>
<sst xmlns="http://schemas.openxmlformats.org/spreadsheetml/2006/main" count="976" uniqueCount="349">
  <si>
    <t>НАИМЕНОВАНИЕ</t>
  </si>
  <si>
    <t>ИЗОБРАЖЕНИЕ</t>
  </si>
  <si>
    <t>ГАБАРИТНЫЕ РАЗМЕРЫ</t>
  </si>
  <si>
    <t>КОМПЛЕКТАЦИЯ</t>
  </si>
  <si>
    <t>1200*450*2000</t>
  </si>
  <si>
    <t>1600*600*2000</t>
  </si>
  <si>
    <t>800*450*2000</t>
  </si>
  <si>
    <t>1600*450*2000</t>
  </si>
  <si>
    <t>2000*450*2000</t>
  </si>
  <si>
    <t>2400*600*2000</t>
  </si>
  <si>
    <t>2200*450*2200</t>
  </si>
  <si>
    <t>2400*600*2200</t>
  </si>
  <si>
    <t>Шкаф-купе "ЭКО 3"</t>
  </si>
  <si>
    <t>Безрамочная система направляющих с подвесным механизмом установки дверей.</t>
  </si>
  <si>
    <t>3 двери из ЛДСП по выбранному цвету, штанга для одежды.</t>
  </si>
  <si>
    <t>2 двери из ЛДСП по выбранному цвету, штанга для одежды.</t>
  </si>
  <si>
    <t xml:space="preserve"> 4 двери из ЛДСП по выбранному цвету, штанга для одежды.</t>
  </si>
  <si>
    <t>2 двери из ЛДСП с цветным стеклом по выбранному цвету, штанга для одежды.</t>
  </si>
  <si>
    <t>3 двери из ЛДСП с цветным стеклом по выбранному цвету, штанга для одежды.</t>
  </si>
  <si>
    <t>4 двери из ЛДСП с цветным стеклом по выбранному цвету, штанга для одежды.</t>
  </si>
  <si>
    <t xml:space="preserve"> </t>
  </si>
  <si>
    <t>Безрамочная опорная система с нижним несущим механизмом. Ролики оснащены шариковыми подшипниками, которые позволяют сделать движение дверей плавным и легким.</t>
  </si>
  <si>
    <t>Шкаф-купе "НЕАПОЛЬ 2"</t>
  </si>
  <si>
    <t>Шкаф-купе "НЕАПОЛЬ 3"</t>
  </si>
  <si>
    <t>Шкаф-купе "НЕАПОЛЬ 4"</t>
  </si>
  <si>
    <t>Шкаф-купе "ТАНДЕМ 2"</t>
  </si>
  <si>
    <t>Шкаф-купе "ТАНДЕМ 3"</t>
  </si>
  <si>
    <t>Шкаф-купе "ТАНДЕМ 4"</t>
  </si>
  <si>
    <t>Шкаф-купе
"ЭКО 2"</t>
  </si>
  <si>
    <t>Шкаф-купе
"ЭКО 4"</t>
  </si>
  <si>
    <t>Шкаф-купе
"ЛАГУНА 3"</t>
  </si>
  <si>
    <t>Шкаф-купе
"ЛАГУНА 2"</t>
  </si>
  <si>
    <t>Шкаф-купе
"ЛАГУНА 4"</t>
  </si>
  <si>
    <t>Шкаф-купе
"РАМИР 2"</t>
  </si>
  <si>
    <t>Шкаф-купе
"РАМИР 3"</t>
  </si>
  <si>
    <t>Шкаф-купе
"РАМИР 4"</t>
  </si>
  <si>
    <t>Шкаф-купе
"ФАВОРИТ 2"</t>
  </si>
  <si>
    <t>Шкаф-купе
"ФАВОРИТ 3"</t>
  </si>
  <si>
    <t>Шкаф-купе
"ФАВОРИТ 4"</t>
  </si>
  <si>
    <t>Шкаф-купе
"СОНОМА 2"</t>
  </si>
  <si>
    <t>Шкаф-купе
"СОНОМА 3"</t>
  </si>
  <si>
    <t>Шкаф-купе
"СОНОМА 4"</t>
  </si>
  <si>
    <t>Шкаф-купе "СТИЛЬ NEW 2"</t>
  </si>
  <si>
    <t>2 двери из ЛДСП (пр-ва Австрия) по выбранному цвету. Штанга для одежды.</t>
  </si>
  <si>
    <t>3 двери из ЛДСП (пр-ва Австрия) по выбранному цвету. Штанга для одежды.</t>
  </si>
  <si>
    <t>4 двери из ЛДСП (пр-ва Австрия) по выбранному цвету. Штанга для одежды.</t>
  </si>
  <si>
    <t>1 зеркальная дверь и 1 дверь из ЛДСП (пр-ва Австрия) по выбранному цвету. Штанга для одежды.</t>
  </si>
  <si>
    <t>Нижние направляющие "Aristo", серия "Премиум+" с увеличенной толщиной стенки.</t>
  </si>
  <si>
    <t>1 зеркальная дверь и 2 двери из ЛДСП (пр-ва Австрия) по выбранному цвету. Штанга для одежды.</t>
  </si>
  <si>
    <t>2 зеркальных двери и 2 двери из ЛДСП (пр-ва Австрия) по выбранному цвету. Штанга для одежды.</t>
  </si>
  <si>
    <t>Шкаф-купе "КОМАНДОР 2"</t>
  </si>
  <si>
    <t>Шкаф-купе "КОМАНДОР 3"</t>
  </si>
  <si>
    <t>Шкаф-купе "КОМАНДОР 4"</t>
  </si>
  <si>
    <t>Шкаф-купе "СТИЛЬ 2"</t>
  </si>
  <si>
    <t>Шкаф-купе "СТИЛЬ 3"</t>
  </si>
  <si>
    <t>Шкаф-купе "СТИЛЬ 4"</t>
  </si>
  <si>
    <t>Шкаф-купе "СТИЛЬ NEW 3"</t>
  </si>
  <si>
    <t>Шкаф-купе "СТИЛЬ NEW 4"</t>
  </si>
  <si>
    <t>Шкаф-купе "МОДЕНА 2"</t>
  </si>
  <si>
    <t>Шкаф-купе "МОДЕНА 3"</t>
  </si>
  <si>
    <t>Шкаф-купе "МОДЕНА 4"</t>
  </si>
  <si>
    <t>Шкаф-купе "ФОСТЕР 2"</t>
  </si>
  <si>
    <t>Шкаф-купе "ФОСТЕР 3"</t>
  </si>
  <si>
    <t>Шкаф-купе "ФОСТЕР 4"</t>
  </si>
  <si>
    <t>Шкаф-купе "ВЕРОНА 2"</t>
  </si>
  <si>
    <t>Шкаф-купе "ВЕРОНА 3"</t>
  </si>
  <si>
    <t>Шкаф-купе "ВЕРОНА 4"</t>
  </si>
  <si>
    <t>Шкаф-купе "КОНЦЕПТ 2"</t>
  </si>
  <si>
    <t>Шкаф-купе "КОНЦЕПТ 3"</t>
  </si>
  <si>
    <t>Шкаф-купе "КОНЦЕПТ 4"</t>
  </si>
  <si>
    <t>2 зеркальных двери. Штанга для одежды.</t>
  </si>
  <si>
    <t>3 зеркальных двери. Штанга для одежды.</t>
  </si>
  <si>
    <t>4 зеркальных двери. Штанга для одежды.</t>
  </si>
  <si>
    <t>2 двери из ЛДСП (пр-ва Австрия) со вставками из ЛДСП  по выбранному цвету. Штанга для одежды.</t>
  </si>
  <si>
    <t>3 двери из ЛДСП (пр-ва Австрия) со вставками из ЛДСП  по выбранному цвету. Штанга для одежды.</t>
  </si>
  <si>
    <t>4 двери из ЛДСП (пр-ва Австрия) со вставками из ЛДСП  по выбранному цвету. Штанга для одежды.</t>
  </si>
  <si>
    <t>Шкаф-купе "ГАЭТА 2"</t>
  </si>
  <si>
    <t>Шкаф-купе "МИЛАН 2"</t>
  </si>
  <si>
    <t>Шкаф-купе "ГАЭТА 3"</t>
  </si>
  <si>
    <t>Шкаф-купе "ГАЭТА 4"</t>
  </si>
  <si>
    <t>Шкаф-купе "МИЛАН 4"</t>
  </si>
  <si>
    <t>Шкаф-купе "МИЛАН 3"</t>
  </si>
  <si>
    <t>Шкаф-купе "ВАЛЕНСИЯ 2"</t>
  </si>
  <si>
    <t>Шкаф-купе "ВАЛЕНСИЯ 4"</t>
  </si>
  <si>
    <t>Шкаф-купе "ВАЛЕНСИЯ 3"</t>
  </si>
  <si>
    <t>1 зеркальная дверь и 1 дверь со вставками из ЛДСП (пр-ва Австрия) по выбранному цвету, разделенными алюминиевым профилем. Штанга для одежды</t>
  </si>
  <si>
    <t>1 зеркальная дверь и 2 двери со вставками из ЛДСП (пр-ва Австрия) по выбранному цвету, разделенными алюминиевым профилем. Штанга для одежды</t>
  </si>
  <si>
    <t>2 зеркальные двери и 2 двери со вставками из ЛДСП (пр-ва Австрия) по выбранному цвету, разделенными алюминиевым профилем. Штанга для одежды</t>
  </si>
  <si>
    <t>2 зеркальные двери комбинированные со вставками из ЛДСП (пр-ва Австрия) по выбранному цвету в шахматном порядке. Штанга для одежды.</t>
  </si>
  <si>
    <t>3 зеркальные двери комбинированные со вставками из ЛДСП (пр-ва Австрия) по выбранному цвету в шахматном порядке. Штанга для одежды.</t>
  </si>
  <si>
    <t>4 зеркальные двери комбинированные со вставками из ЛДСП (пр-ва Австрия) по выбранному цвету в шахматном порядке. Штанга для одежды.</t>
  </si>
  <si>
    <t>2 двери из цветного стекла по выбранному цвету в шахматном порядке (Необходимо выбрать 2 цвета для стекла). Штанга для одежды.</t>
  </si>
  <si>
    <t>3 двери из цветного стекла по выбранному цвету в шахматном порядке (Необходимо выбрать 2 цвета для стекла). Штанга для одежды.</t>
  </si>
  <si>
    <t>4 двери из цветного стекла по выбранному цвету в шахматном порядке (Необходимо выбрать 2 цвета для стекла). Штанга для одежды.</t>
  </si>
  <si>
    <t>Шкаф-купе "СТЕЛС 2"</t>
  </si>
  <si>
    <t>Шкаф-купе "СТЕЛС 3"</t>
  </si>
  <si>
    <t>Шкаф-купе "СТЕЛС 4"</t>
  </si>
  <si>
    <t>2 двери комбинированные вставками из ЛДСП (пр-ва Австрия) и цветного стекла по выбранному цвету. Штанга для одежды.</t>
  </si>
  <si>
    <t>3 двери комбинированные вставками из ЛДСП (пр-ва Австрия) и цветного стекла по выбранному цвету. Штанга для одежды.</t>
  </si>
  <si>
    <t>4 двери комбинированные вставками из ЛДСП (пр-ва Австрия) и цветного стекла по выбранному цвету. Штанга для одежды.</t>
  </si>
  <si>
    <t>Шкаф-купе "АМСТЕРДАМ 2"</t>
  </si>
  <si>
    <t>Шкаф-купе "АМСТЕРДАМ 3"</t>
  </si>
  <si>
    <t>Шкаф-купе "АМСТЕРДАМ 4"</t>
  </si>
  <si>
    <t>2 двери из цветного стекла по выбранному цвету (Необходимо выбрать 2 цвета для стекла). Штанга для одежды.</t>
  </si>
  <si>
    <t>3 двери из цветного стекла по выбранному цвету (Необходимо выбрать 2 цвета для стекла). Штанга для одежды.</t>
  </si>
  <si>
    <t>4 двери из цветного стекла по выбранному цвету (Необходимо выбрать 2 цвета для стекла). Штанга для одежды.</t>
  </si>
  <si>
    <t xml:space="preserve">    </t>
  </si>
  <si>
    <t>Шкаф-купе "БЕЛЛОНА 2"</t>
  </si>
  <si>
    <t>Шкаф-купе "БЕЛЛОНА 3"</t>
  </si>
  <si>
    <t>Шкаф-купе "БЕЛЛОНА 4"</t>
  </si>
  <si>
    <t>Шкаф-купе "МАДРИД 2"</t>
  </si>
  <si>
    <t>Шкаф-купе "МАДРИД 3"</t>
  </si>
  <si>
    <t>Шкаф-купе "МАДРИД 4"</t>
  </si>
  <si>
    <t>2 двери из цветного стекла по выбранному цвету (Необходимо выбрать 3 цвета для стекла). Штанга для одежды.</t>
  </si>
  <si>
    <t>3 двери из цветного стекла по выбранному цвету (Необходимо выбрать 3 цвета для стекла). Штанга для одежды.</t>
  </si>
  <si>
    <t>4 двери из цветного стекла по выбранному цвету (Необходимо выбрать 3 цвета для стекла). Штанга для одежды.</t>
  </si>
  <si>
    <t>2 двери из цветного стекла по выбранному цвету со вставкой. Штанга для одежды.</t>
  </si>
  <si>
    <t>3 двери из цветного стекла по выбранному цвету со вставкой. Штанга для одежды.</t>
  </si>
  <si>
    <t>4 двери из цветного стекла по выбранному цвету со вставкой. Штанга для одежды.</t>
  </si>
  <si>
    <t>Шкаф-купе "МАРСЕЛЬ 2"</t>
  </si>
  <si>
    <t>Шкаф-купе "МАРСЕЛЬ 3"</t>
  </si>
  <si>
    <t>Шкаф-купе "МАРСЕЛЬ 4"</t>
  </si>
  <si>
    <t>2 двери комбинированные со вставками из ЛДСП (пр-ва Австрия) с цветным стеклом по выбранному цвету. Штанга для одежды.</t>
  </si>
  <si>
    <t>3 двери комбинированные со вставками из ЛДСП (пр-ва Австрия) с цветным стеклом по выбранному цвету. Штанга для одежды.</t>
  </si>
  <si>
    <t>4 двери комбинированные со вставками из ЛДСП (пр-ва Австрия) с цветным стеклом по выбранному цвету. Штанга для одежды.</t>
  </si>
  <si>
    <t>Шкаф-купе "СОРРЕНТО 2"</t>
  </si>
  <si>
    <t>Шкаф-купе "СОРРЕНТО 3"</t>
  </si>
  <si>
    <t>Шкаф-купе "СОРРЕНТО 4"</t>
  </si>
  <si>
    <t>2 двери комбинированные со вставками из 3D панелей, имитирующих структуру различных материалов, и зеркала. Штанга для одежды.</t>
  </si>
  <si>
    <t>3 двери комбинированные со вставками из 3D панелей, имитирующих структуру различных материалов, и зеркала. Штанга для одежды.</t>
  </si>
  <si>
    <t>4 двери комбинированные со вставками из 3D панелей, имитирующих структуру различных материалов, и зеркала. Штанга для одежды.</t>
  </si>
  <si>
    <t>"Шкаф-купе СЕВИЛЬЯ 2"</t>
  </si>
  <si>
    <t>"Шкаф-купе СЕВИЛЬЯ 3"</t>
  </si>
  <si>
    <t>"Шкаф-купе СЕВИЛЬЯ 4"</t>
  </si>
  <si>
    <t>2 двери из полупрозрачного стекла комбинированные вставками из цветного стекла по выбранному цвету. Штанга для одежды.</t>
  </si>
  <si>
    <t>3 двери из полупрозрачного стекла комбинированные вставками из цветного стекла по выбранному цвету. Штанга для одежды.</t>
  </si>
  <si>
    <t>4 двери из полупрозрачного стекла комбинированные вставками из цветного стекла по выбранному цвету. Штанга для одежды.</t>
  </si>
  <si>
    <t>Шкаф-купе "ФЛОРЕНЦИЯ 2"</t>
  </si>
  <si>
    <t>Шкаф-купе "ФЛОРЕНЦИЯ 3"</t>
  </si>
  <si>
    <t>Шкаф-купе "ФЛОРЕНЦИЯ 4"</t>
  </si>
  <si>
    <t>4 зеркальные двери с пескоструйным рисунком. Штанга для одежды.</t>
  </si>
  <si>
    <t>2 зеркальные двери с пескоструйным рисунком. Штанга для одежды.</t>
  </si>
  <si>
    <t>3 зеркальные двери с пескоструйным рисунком. Штанга для одежды.</t>
  </si>
  <si>
    <t>Шкаф-купе "ВЕНЕЦИЯ 2"</t>
  </si>
  <si>
    <t>Шкаф-купе "ВЕНЕЦИЯ 3"</t>
  </si>
  <si>
    <t>Шкаф-купе "ВЕНЕЦИЯ 4"</t>
  </si>
  <si>
    <t>Шкаф-купе "РОДОС 2"</t>
  </si>
  <si>
    <t>Шкаф-купе "РОДОС 3"</t>
  </si>
  <si>
    <t>Шкаф-купе "РОДОС 4"</t>
  </si>
  <si>
    <t>Шкаф-купе "ОКЛЕНД 2"</t>
  </si>
  <si>
    <t>Шкаф-купе "ОКЛЕНД 3"</t>
  </si>
  <si>
    <t>Шкаф-купе "ОКЛЕНД 4"</t>
  </si>
  <si>
    <t>2 двери с фотопечатью. Штанга для одежды.</t>
  </si>
  <si>
    <t>3 двери с фотопечатью. Штанга для одежды.</t>
  </si>
  <si>
    <t>4 двери с фотопечатью. Штанга для одежды.</t>
  </si>
  <si>
    <t>Шкаф-купе "ПАРИЖ 2"</t>
  </si>
  <si>
    <t>Шкаф-купе "ПАРИЖ 3"</t>
  </si>
  <si>
    <t>Шкаф-купе "ПАРИЖ 4"</t>
  </si>
  <si>
    <t>Шкаф-купе "БЕЛАЯ ОРХИДЕЯ 2"</t>
  </si>
  <si>
    <t>Шкаф-купе "БЕЛАЯ ОРХИДЕЯ 3"</t>
  </si>
  <si>
    <t>Шкаф-купе "БЕЛАЯ ОРХИДЕЯ 4"</t>
  </si>
  <si>
    <t>СИСТЕМА КУПЕ</t>
  </si>
  <si>
    <t>Шкаф-купе "ЗАМОК 2"</t>
  </si>
  <si>
    <t>Шкаф-купе "ЗАМОК 3"</t>
  </si>
  <si>
    <t>Шкаф-купе "ЗАМОК 4"</t>
  </si>
  <si>
    <t xml:space="preserve">  </t>
  </si>
  <si>
    <t>Шкаф-купе "АМОР 2"</t>
  </si>
  <si>
    <t>Шкаф-купе "АМОР 3"</t>
  </si>
  <si>
    <t>Шкаф-купе "АМОР 4"</t>
  </si>
  <si>
    <t>Шкаф-купе "БИГ БЕН 2"</t>
  </si>
  <si>
    <t>Шкаф-купе "БИГ БЕН 3"</t>
  </si>
  <si>
    <t>Шкаф-купе "БИГ БЕН 4"</t>
  </si>
  <si>
    <t>Шкаф-купе "СКАЗОЧНЫЙ ЗАМОК 2"</t>
  </si>
  <si>
    <t>Шкаф-купе "СКАЗОЧНЫЙ ЗАМОК 3"</t>
  </si>
  <si>
    <t>Шкаф-купе "СКАЗОЧНЫЙ ЗАМОК 4"</t>
  </si>
  <si>
    <t>Шкаф-купе "ЕВРОПА 2"</t>
  </si>
  <si>
    <t>Шкаф-купе "ЕВРОПА 3"</t>
  </si>
  <si>
    <t>Шкаф-купе "ЕВРОПА 4"</t>
  </si>
  <si>
    <t>Шкаф-купе "ПРЕМЬЕР 2"</t>
  </si>
  <si>
    <t>Шкаф-купе "ПРЕМЬЕР 3"</t>
  </si>
  <si>
    <t>Шкаф-купе "ПРЕМЬЕР 4"</t>
  </si>
  <si>
    <t>Шкаф-купе "ПАЛЕРМО 2"</t>
  </si>
  <si>
    <t>Шкаф-купе "ПАЛЕРМО 3"</t>
  </si>
  <si>
    <t>Шкаф-купе "ПАЛЕРМО 4"</t>
  </si>
  <si>
    <t>Шкаф-купе "СКАЗКА 2"</t>
  </si>
  <si>
    <t>Шкаф-купе "СКАЗКА 3"</t>
  </si>
  <si>
    <t>Шкаф-купе "СКАЗКА 4"</t>
  </si>
  <si>
    <t>Шкаф-купе "ПРЕМЬЕР NEW 2"</t>
  </si>
  <si>
    <t>Шкаф-купе "ПРЕМЬЕР NEW 3"</t>
  </si>
  <si>
    <t>Шкаф-купе "ПРЕМЬЕР NEW 4"</t>
  </si>
  <si>
    <t>Шкаф-купе "БАЙКАЛ 2"</t>
  </si>
  <si>
    <t>Шкаф-купе "БАЙКАЛ 3"</t>
  </si>
  <si>
    <t>Шкаф-купе "БАЙКАЛ 4"</t>
  </si>
  <si>
    <t>Шкаф-купе "МИРАЖ 2"</t>
  </si>
  <si>
    <t>Шкаф-купе "МИРАЖ 3"</t>
  </si>
  <si>
    <t>Шкаф-купе "МИРАЖ 4"</t>
  </si>
  <si>
    <t>Шкаф-купе "БЕРГАМО 4"</t>
  </si>
  <si>
    <t>Шкаф-купе "БЕРГАМО 3"</t>
  </si>
  <si>
    <t>Шкаф-купе "БЕРГАМО 2"</t>
  </si>
  <si>
    <t>Шкаф-купе "БЕРГАМО VIOLET 2"</t>
  </si>
  <si>
    <t>Шкаф-купе "БЕРГАМО VIOLET 3"</t>
  </si>
  <si>
    <t>Шкаф-купе "БЕРГАМО VIOLET 4"</t>
  </si>
  <si>
    <t>Шкаф-купе "ОРХИДЕЯ 4"</t>
  </si>
  <si>
    <t>Шкаф-купе "ОРХИДЕЯ 2"</t>
  </si>
  <si>
    <t>Шкаф-купе "ОРХИДЕЯ 3"</t>
  </si>
  <si>
    <t>Шкаф-купе "РОЗОВЫЙ ЗАМОК 2"</t>
  </si>
  <si>
    <t>Шкаф-купе "РОЗОВЫЙ ЗАМОК 3"</t>
  </si>
  <si>
    <t>Шкаф-купе "РОЗОВЫЙ ЗАМОК 4"</t>
  </si>
  <si>
    <t>Шкаф-купе "ЗООПАРК 2" с зеркалом</t>
  </si>
  <si>
    <t>Шкаф-купе "ЗООПАРК 3" с зеркалом</t>
  </si>
  <si>
    <t>Шкаф-купе "ЗООПАРК 4" с зеркалом</t>
  </si>
  <si>
    <t>Шкаф-купе "ДИСНЕЙ 4"</t>
  </si>
  <si>
    <t>Шкаф-купе "ДИСНЕЙ 3"</t>
  </si>
  <si>
    <t>Шкаф-купе "ДИСНЕЙ 2"</t>
  </si>
  <si>
    <t>Шкаф-купе "ДУБАЙ 2"</t>
  </si>
  <si>
    <t>Шкаф-купе "ДУБАЙ 3"</t>
  </si>
  <si>
    <t>Шкаф-купе "ДУБАЙ 4"</t>
  </si>
  <si>
    <t>Шкаф-купе "ДУБАЙ NEW 2"</t>
  </si>
  <si>
    <t>Шкаф-купе "ДУБАЙ NEW 3"</t>
  </si>
  <si>
    <t>Шкаф-купе "ДУБАЙ NEW 4"</t>
  </si>
  <si>
    <t>СТОИМОСТЬ, ОПТ., до 100 тыс. руб.</t>
  </si>
  <si>
    <t>СТОИМОСТЬ, ОПТ., от 100 тыс. руб. до 500 тыс.</t>
  </si>
  <si>
    <t>СТОИМОСТЬ, ОПТ., от 500 тыс.</t>
  </si>
  <si>
    <t>3 двери из ЛДСП (пр-ва Австрия) по выбранному цвету. Штанга для одежды</t>
  </si>
  <si>
    <t>2 двери из ЛДСП (пр-ва Австрия) по выбранному цвету. Штанга для одежды</t>
  </si>
  <si>
    <t>4 двери из ЛДСП (пр-ва Австрия) по выбранному цвету. Штанга для одежды</t>
  </si>
  <si>
    <t>2 двери из ЛДСП (пр-ва Австрия) со вставкой из стекла по выбранному цвету. Штанга для одежды</t>
  </si>
  <si>
    <t>3 двери из ЛДСП (пр-ва Австрия) со вставкой из стекла по выбранному цвету. Штанга для одежды</t>
  </si>
  <si>
    <t>4 двери из ЛДСП (пр-ва Австрия) со вставкой из стекла по выбранному цвету. Штанга для одежды</t>
  </si>
  <si>
    <t>2 двери из ЛДСП (пр-ва Австрия) по выбранному цвету со вставками из ЛДСП. Штанга для одежды</t>
  </si>
  <si>
    <t>3 двери из ЛДСП (пр-ва Австрия) по выбранному цвету со вставками из ЛДСП. Штанга для одежды</t>
  </si>
  <si>
    <t>4 двери из ЛДСП (пр-ва Австрия) по выбранному цвету со вставками из ЛДСП. Штанга для одежды</t>
  </si>
  <si>
    <t>2 двери из ЛДСП (пр-ва Австрия) по выбранному цвету. 1 зеркало. Штанга для одежды</t>
  </si>
  <si>
    <t>3 двери из ЛДСП (пр-ва Австрия) по выбранному цвету. 1 зеркало. Штанга для одежды</t>
  </si>
  <si>
    <t>4 двери из ЛДСП (пр-ва Австрия) по выбранному цвету. 2 зеркала. Штанга для одежды</t>
  </si>
  <si>
    <t>2 двери из ЛДСП (пр-ва Австрия) по выбранному цвету с зеркальными накладками. Штанга для одежды</t>
  </si>
  <si>
    <t>3 двери из ЛДСП (пр-ва Австрия) по выбранному цвету с зеркальными накладками. Штанга для одежды</t>
  </si>
  <si>
    <t>4 двери из ЛДСП (пр-ва Австрия) по выбранному цвету с зеркальными накладками. Штанга для одежды</t>
  </si>
  <si>
    <t>2 двери из ЛДСП (пр-ва Австрия) с цветным стеклом по выбранному цвету. Штанга для одежды</t>
  </si>
  <si>
    <t>3 двери из ЛДСП (пр-ва Австрия) с цветным стеклом по выбранному цвету. Штанга для одежды</t>
  </si>
  <si>
    <t>4 двери из ЛДСП (пр-ва Австрия) с цветным стеклом по выбранному цвету. Штанга для одежды</t>
  </si>
  <si>
    <t>2 двери из ЛДСП (пр-ва Австрия) по выбранному цвету с накладками из цветного стекла. Штанга для одежды</t>
  </si>
  <si>
    <t>3 двери из ЛДСП (пр-ва Австрия) по выбранному цвету с накладками из цветного стекла. Штанга для одежды</t>
  </si>
  <si>
    <t>4 двери из ЛДСП (пр-ва Австрия) по выбранному цвету с накладками из цветного стекла. Штанга для одежды</t>
  </si>
  <si>
    <t>Стандартное наполнение для шкафов-купе</t>
  </si>
  <si>
    <t>2-х дверные шкафы-купе</t>
  </si>
  <si>
    <t>Шкаф отделения 40+40 ширина 80 см.</t>
  </si>
  <si>
    <t>3-х и 4-х дверные шкафы-купе</t>
  </si>
  <si>
    <t>Стандартное наполнение</t>
  </si>
  <si>
    <t xml:space="preserve"> Платье-Бельё-Платье</t>
  </si>
  <si>
    <t>Не стандартное внутренее наполнение для шкафов-купе</t>
  </si>
  <si>
    <t>Оптовая цена</t>
  </si>
  <si>
    <t>Цена до 100.000руб.</t>
  </si>
  <si>
    <t>Шкаф отделения 50+50 с доп. отделением ширина 100 см.</t>
  </si>
  <si>
    <t>Цена от 500.000 руб.</t>
  </si>
  <si>
    <r>
      <rPr>
        <b/>
        <i/>
        <sz val="10"/>
        <color theme="1"/>
        <rFont val="Calibri"/>
        <family val="2"/>
        <charset val="204"/>
        <scheme val="minor"/>
      </rPr>
      <t>Цена от 100.000 до 500.000 руб</t>
    </r>
    <r>
      <rPr>
        <sz val="10"/>
        <color theme="1"/>
        <rFont val="Calibri"/>
        <family val="2"/>
        <charset val="204"/>
        <scheme val="minor"/>
      </rPr>
      <t>.</t>
    </r>
  </si>
  <si>
    <t>Шкаф отделения 60+40 ширина 100 см</t>
  </si>
  <si>
    <t>Шкаф отделения 60+60 ширина с доп. отделением 120 см</t>
  </si>
  <si>
    <t>Шкаф отделения 70+70 с доп. отделением ширина 140 см</t>
  </si>
  <si>
    <t>Шкаф отделения 50+60+50 ширина 160 см.</t>
  </si>
  <si>
    <t>Шкаф отделения 40+120 ширина 160 см.</t>
  </si>
  <si>
    <t xml:space="preserve"> Бельё-Бельё-Бельё</t>
  </si>
  <si>
    <t>Бельё-Платье-Бельё</t>
  </si>
  <si>
    <t>Дополнительные модули</t>
  </si>
  <si>
    <t>Блок ящиков ширина 40-60 см.</t>
  </si>
  <si>
    <t>Приставной элемент №1 ширина 60 см</t>
  </si>
  <si>
    <t>Приставной элемент №2 ширина 60 см</t>
  </si>
  <si>
    <t>Приставной элемент №3 ширина 60 см</t>
  </si>
  <si>
    <t>Приставной элемент №4 ширина 60 см</t>
  </si>
  <si>
    <t>Угловой элемент левый или правый</t>
  </si>
  <si>
    <t>Дополнительная комплектация к шкафу-купе</t>
  </si>
  <si>
    <t>Подсветка с трансформатором</t>
  </si>
  <si>
    <t>Штанга для одежды</t>
  </si>
  <si>
    <t>Пантограф</t>
  </si>
  <si>
    <t>Дополнительное зеркало</t>
  </si>
  <si>
    <t>Корзина выкатная</t>
  </si>
  <si>
    <t>Шкаф 80-120 см.</t>
  </si>
  <si>
    <t>200 - &lt;200 см.</t>
  </si>
  <si>
    <t>Шкаф 120-160 см.</t>
  </si>
  <si>
    <t>160-200 см.</t>
  </si>
  <si>
    <t>1479 руб.</t>
  </si>
  <si>
    <t>1440 руб.</t>
  </si>
  <si>
    <t>1431 руб.</t>
  </si>
  <si>
    <t>6045 руб.</t>
  </si>
  <si>
    <t>6255 руб.</t>
  </si>
  <si>
    <t>6465 руб.</t>
  </si>
  <si>
    <t>3906 руб.</t>
  </si>
  <si>
    <t>3780 руб.</t>
  </si>
  <si>
    <t>3654 руб.</t>
  </si>
  <si>
    <t>4491 руб.</t>
  </si>
  <si>
    <t>4641 руб.</t>
  </si>
  <si>
    <t>4341 руб.</t>
  </si>
  <si>
    <t>6092 руб.</t>
  </si>
  <si>
    <t>5895 руб.</t>
  </si>
  <si>
    <t>5699 руб.</t>
  </si>
  <si>
    <t>2781 руб.</t>
  </si>
  <si>
    <t>2691 руб.</t>
  </si>
  <si>
    <t>2601 руб.</t>
  </si>
  <si>
    <t>1208 руб.</t>
  </si>
  <si>
    <t>1169 руб.</t>
  </si>
  <si>
    <t>1130 руб.</t>
  </si>
  <si>
    <t>297 руб.</t>
  </si>
  <si>
    <t>270 руб.</t>
  </si>
  <si>
    <t>261 руб.</t>
  </si>
  <si>
    <t>1860 руб.</t>
  </si>
  <si>
    <t>1800 руб.</t>
  </si>
  <si>
    <t>1740 руб.</t>
  </si>
  <si>
    <t>1395 руб.</t>
  </si>
  <si>
    <t>1350 руб.</t>
  </si>
  <si>
    <t>1305 руб.</t>
  </si>
  <si>
    <t>456 руб.</t>
  </si>
  <si>
    <t>465 руб.</t>
  </si>
  <si>
    <t>441 руб.</t>
  </si>
  <si>
    <t>426 руб.</t>
  </si>
  <si>
    <t>549 руб.</t>
  </si>
  <si>
    <t>531 руб.</t>
  </si>
  <si>
    <t>513 руб.</t>
  </si>
  <si>
    <t>920 руб.</t>
  </si>
  <si>
    <t>891 руб.</t>
  </si>
  <si>
    <t>861 руб.</t>
  </si>
  <si>
    <t>1163 руб.</t>
  </si>
  <si>
    <t xml:space="preserve">1125 руб. </t>
  </si>
  <si>
    <t>1088 руб.</t>
  </si>
  <si>
    <t>2093 руб.</t>
  </si>
  <si>
    <t>2025 руб.</t>
  </si>
  <si>
    <t>1959 руб.</t>
  </si>
  <si>
    <t>Полка40-60см/70-90см</t>
  </si>
  <si>
    <t>279/419 руб.</t>
  </si>
  <si>
    <t>270/405 руб.</t>
  </si>
  <si>
    <t>261/392 руб.</t>
  </si>
  <si>
    <t>ДВП</t>
  </si>
  <si>
    <t>КОРПУС ЛДСП, м2</t>
  </si>
  <si>
    <t>Наполнение двери ЛДСП</t>
  </si>
  <si>
    <t>Наполнение двери Зеркало</t>
  </si>
  <si>
    <t>Наполнение двери Оракал</t>
  </si>
  <si>
    <t>Наполнение двери Фотопечать</t>
  </si>
  <si>
    <t>Фурнитура, кромка, Упаковка</t>
  </si>
  <si>
    <t>Работа, Эл. Енергия, отпопление и т.д.</t>
  </si>
  <si>
    <t>Профиль купе</t>
  </si>
  <si>
    <t>Себестоимость</t>
  </si>
  <si>
    <t>% Наценки от цены от 500 тыс.</t>
  </si>
  <si>
    <t>% Наценки от цены до 100  тыс.</t>
  </si>
  <si>
    <t>Шкаф-купе "РИМИНИ 2"</t>
  </si>
  <si>
    <t>16000*600*2000</t>
  </si>
  <si>
    <t>Шкаф-купе "РИМИНИ 3"</t>
  </si>
  <si>
    <t>Шкаф-купе "РИМИНИ 4"</t>
  </si>
  <si>
    <t xml:space="preserve">2 двери комбинированные двери со вставками из ЛДСП с цветным стеклом по выбранному цвету. Штанга для одежды </t>
  </si>
  <si>
    <t xml:space="preserve">3 двери комбинированные двери со вставками из ЛДСП с цветным стеклом по выбранному цвету. Штанга для одежды </t>
  </si>
  <si>
    <t xml:space="preserve">4 двери комбинированные двери со вставками из ЛДСП с цветным стеклом по выбранному цвету. Штанга для одежды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</si>
</sst>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i/>
      <sz val="16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sz val="11"/>
      <color rgb="FF333333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0"/>
      <color rgb="FF333333"/>
      <name val="Arial"/>
      <family val="2"/>
      <charset val="204"/>
    </font>
    <font>
      <b/>
      <i/>
      <sz val="14"/>
      <color theme="0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i/>
      <sz val="14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sz val="12"/>
      <color rgb="FF00B050"/>
      <name val="Calibri"/>
      <family val="2"/>
      <charset val="204"/>
      <scheme val="minor"/>
    </font>
    <font>
      <b/>
      <u/>
      <sz val="14"/>
      <color theme="10"/>
      <name val="Calibri"/>
      <family val="2"/>
      <charset val="204"/>
      <scheme val="minor"/>
    </font>
    <font>
      <b/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73B3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FF7575"/>
        <bgColor indexed="64"/>
      </patternFill>
    </fill>
    <fill>
      <patternFill patternType="solid">
        <fgColor rgb="FFEE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50"/>
        <bgColor indexed="64"/>
      </patternFill>
    </fill>
  </fills>
  <borders count="6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266">
    <xf numFmtId="0" fontId="0" fillId="0" borderId="0" xfId="0"/>
    <xf numFmtId="0" fontId="10" fillId="0" borderId="0" xfId="0" applyFont="1"/>
    <xf numFmtId="0" fontId="13" fillId="2" borderId="12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0" fontId="0" fillId="0" borderId="0" xfId="0" applyAlignment="1"/>
    <xf numFmtId="0" fontId="10" fillId="0" borderId="17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0" fillId="0" borderId="24" xfId="0" applyFont="1" applyBorder="1" applyAlignment="1">
      <alignment horizontal="center" vertical="center"/>
    </xf>
    <xf numFmtId="0" fontId="10" fillId="0" borderId="27" xfId="0" applyFont="1" applyBorder="1" applyAlignment="1">
      <alignment horizontal="center" vertical="center"/>
    </xf>
    <xf numFmtId="0" fontId="10" fillId="0" borderId="26" xfId="0" applyFont="1" applyBorder="1" applyAlignment="1">
      <alignment horizontal="center" vertical="center"/>
    </xf>
    <xf numFmtId="0" fontId="9" fillId="0" borderId="0" xfId="0" applyFont="1"/>
    <xf numFmtId="0" fontId="10" fillId="0" borderId="28" xfId="0" applyFont="1" applyBorder="1" applyAlignment="1">
      <alignment horizontal="center" vertical="center"/>
    </xf>
    <xf numFmtId="0" fontId="10" fillId="0" borderId="34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0" fillId="0" borderId="0" xfId="0" applyFont="1" applyBorder="1"/>
    <xf numFmtId="0" fontId="10" fillId="0" borderId="0" xfId="0" applyFont="1" applyFill="1"/>
    <xf numFmtId="0" fontId="10" fillId="0" borderId="0" xfId="0" applyFont="1" applyFill="1" applyBorder="1"/>
    <xf numFmtId="0" fontId="14" fillId="0" borderId="0" xfId="0" applyFont="1" applyAlignment="1">
      <alignment horizontal="center" vertical="center" wrapText="1"/>
    </xf>
    <xf numFmtId="0" fontId="5" fillId="0" borderId="17" xfId="0" applyFont="1" applyBorder="1" applyAlignment="1">
      <alignment horizontal="center" vertical="center"/>
    </xf>
    <xf numFmtId="0" fontId="5" fillId="0" borderId="40" xfId="0" applyFont="1" applyBorder="1" applyAlignment="1">
      <alignment horizontal="center" vertical="center"/>
    </xf>
    <xf numFmtId="0" fontId="5" fillId="0" borderId="41" xfId="0" applyFont="1" applyBorder="1" applyAlignment="1">
      <alignment horizontal="center" vertical="center"/>
    </xf>
    <xf numFmtId="0" fontId="5" fillId="0" borderId="42" xfId="0" applyFont="1" applyBorder="1" applyAlignment="1">
      <alignment horizontal="center" vertical="center"/>
    </xf>
    <xf numFmtId="0" fontId="17" fillId="2" borderId="12" xfId="0" applyFont="1" applyFill="1" applyBorder="1" applyAlignment="1">
      <alignment horizontal="center" vertical="center" wrapText="1"/>
    </xf>
    <xf numFmtId="1" fontId="14" fillId="3" borderId="17" xfId="0" applyNumberFormat="1" applyFont="1" applyFill="1" applyBorder="1" applyAlignment="1">
      <alignment horizontal="center" vertical="center"/>
    </xf>
    <xf numFmtId="1" fontId="14" fillId="3" borderId="22" xfId="0" applyNumberFormat="1" applyFont="1" applyFill="1" applyBorder="1" applyAlignment="1">
      <alignment horizontal="center" vertical="center"/>
    </xf>
    <xf numFmtId="1" fontId="10" fillId="0" borderId="0" xfId="0" applyNumberFormat="1" applyFont="1"/>
    <xf numFmtId="0" fontId="13" fillId="2" borderId="12" xfId="0" applyFont="1" applyFill="1" applyBorder="1" applyAlignment="1">
      <alignment horizontal="center" vertical="center" wrapText="1"/>
    </xf>
    <xf numFmtId="1" fontId="14" fillId="0" borderId="0" xfId="0" applyNumberFormat="1" applyFont="1" applyAlignment="1">
      <alignment horizontal="center" vertical="center"/>
    </xf>
    <xf numFmtId="0" fontId="13" fillId="2" borderId="22" xfId="0" applyFont="1" applyFill="1" applyBorder="1" applyAlignment="1">
      <alignment horizontal="center" vertical="center" wrapText="1"/>
    </xf>
    <xf numFmtId="0" fontId="0" fillId="0" borderId="7" xfId="0" applyBorder="1"/>
    <xf numFmtId="0" fontId="0" fillId="0" borderId="8" xfId="0" applyBorder="1"/>
    <xf numFmtId="0" fontId="0" fillId="0" borderId="17" xfId="0" applyBorder="1"/>
    <xf numFmtId="0" fontId="14" fillId="0" borderId="17" xfId="0" applyFont="1" applyBorder="1" applyAlignment="1">
      <alignment horizontal="center" vertical="center"/>
    </xf>
    <xf numFmtId="0" fontId="14" fillId="0" borderId="24" xfId="0" applyFont="1" applyBorder="1" applyAlignment="1">
      <alignment horizontal="center" vertical="center"/>
    </xf>
    <xf numFmtId="0" fontId="14" fillId="0" borderId="27" xfId="0" applyFont="1" applyBorder="1" applyAlignment="1">
      <alignment horizontal="center" vertical="top"/>
    </xf>
    <xf numFmtId="0" fontId="0" fillId="4" borderId="0" xfId="0" applyFill="1"/>
    <xf numFmtId="0" fontId="24" fillId="6" borderId="0" xfId="0" applyFont="1" applyFill="1" applyAlignment="1">
      <alignment horizontal="center" vertical="center" wrapText="1"/>
    </xf>
    <xf numFmtId="0" fontId="25" fillId="6" borderId="0" xfId="0" applyFont="1" applyFill="1" applyAlignment="1">
      <alignment horizontal="center" vertical="center" wrapText="1"/>
    </xf>
    <xf numFmtId="0" fontId="24" fillId="6" borderId="5" xfId="0" applyFont="1" applyFill="1" applyBorder="1" applyAlignment="1">
      <alignment horizontal="center" vertical="center" wrapText="1"/>
    </xf>
    <xf numFmtId="0" fontId="24" fillId="6" borderId="11" xfId="0" applyFont="1" applyFill="1" applyBorder="1" applyAlignment="1">
      <alignment horizontal="center" vertical="center" wrapText="1"/>
    </xf>
    <xf numFmtId="0" fontId="25" fillId="6" borderId="3" xfId="0" applyFont="1" applyFill="1" applyBorder="1" applyAlignment="1">
      <alignment horizontal="center" vertical="center" wrapText="1"/>
    </xf>
    <xf numFmtId="0" fontId="0" fillId="0" borderId="6" xfId="0" applyBorder="1"/>
    <xf numFmtId="0" fontId="0" fillId="0" borderId="16" xfId="0" applyBorder="1"/>
    <xf numFmtId="0" fontId="0" fillId="0" borderId="14" xfId="0" applyBorder="1"/>
    <xf numFmtId="0" fontId="0" fillId="0" borderId="44" xfId="0" applyBorder="1"/>
    <xf numFmtId="0" fontId="0" fillId="0" borderId="1" xfId="0" applyBorder="1"/>
    <xf numFmtId="0" fontId="24" fillId="6" borderId="3" xfId="0" applyFont="1" applyFill="1" applyBorder="1" applyAlignment="1">
      <alignment horizontal="center" vertical="center" wrapText="1"/>
    </xf>
    <xf numFmtId="0" fontId="24" fillId="6" borderId="2" xfId="0" applyFont="1" applyFill="1" applyBorder="1" applyAlignment="1">
      <alignment horizontal="center" vertical="center" wrapText="1"/>
    </xf>
    <xf numFmtId="0" fontId="0" fillId="0" borderId="5" xfId="0" applyBorder="1"/>
    <xf numFmtId="0" fontId="25" fillId="6" borderId="2" xfId="0" applyFont="1" applyFill="1" applyBorder="1" applyAlignment="1">
      <alignment horizontal="center" vertical="center" wrapText="1"/>
    </xf>
    <xf numFmtId="0" fontId="0" fillId="0" borderId="3" xfId="0" applyBorder="1"/>
    <xf numFmtId="0" fontId="0" fillId="6" borderId="5" xfId="0" applyFill="1" applyBorder="1"/>
    <xf numFmtId="0" fontId="0" fillId="4" borderId="47" xfId="0" applyFill="1" applyBorder="1"/>
    <xf numFmtId="0" fontId="0" fillId="4" borderId="14" xfId="0" applyFill="1" applyBorder="1"/>
    <xf numFmtId="0" fontId="0" fillId="4" borderId="6" xfId="0" applyFill="1" applyBorder="1"/>
    <xf numFmtId="0" fontId="0" fillId="4" borderId="11" xfId="0" applyFill="1" applyBorder="1"/>
    <xf numFmtId="0" fontId="23" fillId="4" borderId="44" xfId="0" applyFont="1" applyFill="1" applyBorder="1" applyAlignment="1">
      <alignment horizontal="center" wrapText="1"/>
    </xf>
    <xf numFmtId="0" fontId="0" fillId="4" borderId="5" xfId="0" applyFill="1" applyBorder="1"/>
    <xf numFmtId="0" fontId="0" fillId="4" borderId="8" xfId="0" applyFill="1" applyBorder="1"/>
    <xf numFmtId="0" fontId="23" fillId="4" borderId="44" xfId="0" applyFont="1" applyFill="1" applyBorder="1" applyAlignment="1">
      <alignment vertical="center"/>
    </xf>
    <xf numFmtId="0" fontId="0" fillId="4" borderId="3" xfId="0" applyFill="1" applyBorder="1"/>
    <xf numFmtId="0" fontId="23" fillId="4" borderId="44" xfId="0" applyFont="1" applyFill="1" applyBorder="1" applyAlignment="1">
      <alignment horizontal="center" vertical="center" wrapText="1"/>
    </xf>
    <xf numFmtId="0" fontId="0" fillId="4" borderId="50" xfId="0" applyFill="1" applyBorder="1"/>
    <xf numFmtId="0" fontId="23" fillId="4" borderId="44" xfId="0" applyFont="1" applyFill="1" applyBorder="1" applyAlignment="1">
      <alignment horizontal="center" vertical="center"/>
    </xf>
    <xf numFmtId="0" fontId="0" fillId="4" borderId="16" xfId="0" applyFill="1" applyBorder="1"/>
    <xf numFmtId="0" fontId="23" fillId="4" borderId="5" xfId="0" applyFont="1" applyFill="1" applyBorder="1" applyAlignment="1">
      <alignment horizontal="center" vertical="center"/>
    </xf>
    <xf numFmtId="0" fontId="24" fillId="6" borderId="4" xfId="0" applyFont="1" applyFill="1" applyBorder="1" applyAlignment="1">
      <alignment horizontal="center" vertical="center" wrapText="1"/>
    </xf>
    <xf numFmtId="0" fontId="25" fillId="6" borderId="44" xfId="0" applyFont="1" applyFill="1" applyBorder="1" applyAlignment="1">
      <alignment horizontal="center" vertical="center" wrapText="1"/>
    </xf>
    <xf numFmtId="0" fontId="24" fillId="6" borderId="16" xfId="0" applyFont="1" applyFill="1" applyBorder="1" applyAlignment="1">
      <alignment horizontal="center" vertical="center" wrapText="1"/>
    </xf>
    <xf numFmtId="0" fontId="0" fillId="7" borderId="7" xfId="0" applyFill="1" applyBorder="1"/>
    <xf numFmtId="0" fontId="0" fillId="7" borderId="8" xfId="0" applyFill="1" applyBorder="1"/>
    <xf numFmtId="0" fontId="23" fillId="7" borderId="8" xfId="0" applyFont="1" applyFill="1" applyBorder="1" applyAlignment="1">
      <alignment horizontal="center" vertical="center"/>
    </xf>
    <xf numFmtId="0" fontId="23" fillId="7" borderId="8" xfId="0" applyFont="1" applyFill="1" applyBorder="1" applyAlignment="1">
      <alignment horizontal="center" vertical="center" wrapText="1"/>
    </xf>
    <xf numFmtId="0" fontId="24" fillId="7" borderId="7" xfId="0" applyFont="1" applyFill="1" applyBorder="1" applyAlignment="1">
      <alignment horizontal="center" vertical="center" wrapText="1"/>
    </xf>
    <xf numFmtId="0" fontId="24" fillId="6" borderId="51" xfId="0" applyFont="1" applyFill="1" applyBorder="1" applyAlignment="1">
      <alignment horizontal="center" vertical="center" wrapText="1"/>
    </xf>
    <xf numFmtId="0" fontId="24" fillId="6" borderId="1" xfId="0" applyFont="1" applyFill="1" applyBorder="1" applyAlignment="1">
      <alignment horizontal="center" vertical="center" wrapText="1"/>
    </xf>
    <xf numFmtId="0" fontId="23" fillId="7" borderId="11" xfId="0" applyFont="1" applyFill="1" applyBorder="1" applyAlignment="1">
      <alignment horizontal="center" vertical="center" wrapText="1"/>
    </xf>
    <xf numFmtId="0" fontId="0" fillId="7" borderId="6" xfId="0" applyFill="1" applyBorder="1"/>
    <xf numFmtId="0" fontId="23" fillId="7" borderId="11" xfId="0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0" fontId="23" fillId="0" borderId="52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4" fillId="0" borderId="53" xfId="0" applyFont="1" applyBorder="1" applyAlignment="1">
      <alignment horizontal="center" vertical="center"/>
    </xf>
    <xf numFmtId="0" fontId="14" fillId="0" borderId="52" xfId="0" applyFont="1" applyBorder="1" applyAlignment="1">
      <alignment horizontal="center" vertical="center"/>
    </xf>
    <xf numFmtId="0" fontId="14" fillId="0" borderId="47" xfId="0" applyFont="1" applyBorder="1" applyAlignment="1">
      <alignment horizontal="center" vertical="center"/>
    </xf>
    <xf numFmtId="0" fontId="14" fillId="0" borderId="48" xfId="0" applyFont="1" applyBorder="1" applyAlignment="1">
      <alignment horizontal="center" vertical="center"/>
    </xf>
    <xf numFmtId="0" fontId="14" fillId="0" borderId="45" xfId="0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0" fontId="25" fillId="6" borderId="1" xfId="0" applyFont="1" applyFill="1" applyBorder="1" applyAlignment="1">
      <alignment horizontal="center" vertical="center" wrapText="1"/>
    </xf>
    <xf numFmtId="0" fontId="24" fillId="6" borderId="9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44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0" fillId="0" borderId="0" xfId="0" applyAlignment="1">
      <alignment wrapText="1"/>
    </xf>
    <xf numFmtId="0" fontId="10" fillId="0" borderId="22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25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10" fillId="0" borderId="26" xfId="0" applyFont="1" applyBorder="1" applyAlignment="1">
      <alignment horizontal="center" vertical="center" wrapText="1"/>
    </xf>
    <xf numFmtId="0" fontId="10" fillId="0" borderId="27" xfId="0" applyFont="1" applyBorder="1" applyAlignment="1">
      <alignment horizontal="center" vertical="center" wrapText="1"/>
    </xf>
    <xf numFmtId="0" fontId="10" fillId="0" borderId="34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5" fillId="0" borderId="43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54" xfId="0" applyFont="1" applyBorder="1" applyAlignment="1">
      <alignment horizontal="center" vertical="center" wrapText="1"/>
    </xf>
    <xf numFmtId="0" fontId="10" fillId="0" borderId="0" xfId="0" applyFont="1" applyAlignment="1">
      <alignment wrapText="1"/>
    </xf>
    <xf numFmtId="0" fontId="2" fillId="0" borderId="22" xfId="0" applyFont="1" applyBorder="1" applyAlignment="1">
      <alignment horizontal="center" vertical="center" wrapText="1"/>
    </xf>
    <xf numFmtId="0" fontId="13" fillId="8" borderId="12" xfId="0" applyFont="1" applyFill="1" applyBorder="1" applyAlignment="1">
      <alignment horizontal="center" vertical="center" wrapText="1"/>
    </xf>
    <xf numFmtId="0" fontId="27" fillId="0" borderId="0" xfId="0" applyFont="1" applyAlignment="1">
      <alignment wrapText="1"/>
    </xf>
    <xf numFmtId="0" fontId="17" fillId="0" borderId="12" xfId="0" applyFont="1" applyFill="1" applyBorder="1" applyAlignment="1">
      <alignment horizontal="center" vertical="center" wrapText="1"/>
    </xf>
    <xf numFmtId="2" fontId="27" fillId="0" borderId="22" xfId="0" applyNumberFormat="1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0" fillId="0" borderId="5" xfId="0" applyFont="1" applyBorder="1"/>
    <xf numFmtId="0" fontId="1" fillId="0" borderId="9" xfId="0" applyFont="1" applyBorder="1" applyAlignment="1">
      <alignment horizontal="center" vertical="center"/>
    </xf>
    <xf numFmtId="0" fontId="1" fillId="0" borderId="55" xfId="0" applyFont="1" applyBorder="1" applyAlignment="1">
      <alignment horizontal="center" vertical="center"/>
    </xf>
    <xf numFmtId="0" fontId="1" fillId="0" borderId="54" xfId="0" applyFont="1" applyBorder="1" applyAlignment="1">
      <alignment horizontal="center" vertical="center"/>
    </xf>
    <xf numFmtId="0" fontId="1" fillId="0" borderId="60" xfId="0" applyFont="1" applyBorder="1" applyAlignment="1">
      <alignment horizontal="center" vertical="center"/>
    </xf>
    <xf numFmtId="0" fontId="1" fillId="0" borderId="56" xfId="0" applyFont="1" applyBorder="1" applyAlignment="1">
      <alignment horizontal="center" vertical="center"/>
    </xf>
    <xf numFmtId="0" fontId="1" fillId="0" borderId="57" xfId="0" applyFont="1" applyBorder="1" applyAlignment="1">
      <alignment horizontal="center" vertical="center"/>
    </xf>
    <xf numFmtId="0" fontId="1" fillId="0" borderId="58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27" fillId="0" borderId="5" xfId="0" applyFont="1" applyBorder="1" applyAlignment="1">
      <alignment wrapText="1"/>
    </xf>
    <xf numFmtId="0" fontId="10" fillId="0" borderId="5" xfId="0" applyFont="1" applyBorder="1" applyAlignment="1">
      <alignment wrapText="1"/>
    </xf>
    <xf numFmtId="0" fontId="10" fillId="0" borderId="28" xfId="0" applyFont="1" applyBorder="1" applyAlignment="1">
      <alignment horizontal="center" vertical="center" wrapText="1"/>
    </xf>
    <xf numFmtId="0" fontId="10" fillId="0" borderId="25" xfId="0" applyFont="1" applyFill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 wrapText="1"/>
    </xf>
    <xf numFmtId="0" fontId="10" fillId="0" borderId="43" xfId="0" applyFont="1" applyFill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center" wrapText="1"/>
    </xf>
    <xf numFmtId="0" fontId="13" fillId="2" borderId="23" xfId="0" applyFont="1" applyFill="1" applyBorder="1" applyAlignment="1">
      <alignment horizontal="center" vertical="center" wrapText="1"/>
    </xf>
    <xf numFmtId="0" fontId="0" fillId="0" borderId="17" xfId="0" applyBorder="1" applyAlignment="1">
      <alignment wrapText="1"/>
    </xf>
    <xf numFmtId="0" fontId="0" fillId="0" borderId="17" xfId="0" applyFill="1" applyBorder="1" applyAlignment="1">
      <alignment wrapText="1"/>
    </xf>
    <xf numFmtId="0" fontId="0" fillId="0" borderId="0" xfId="0" applyFont="1" applyAlignment="1">
      <alignment wrapText="1"/>
    </xf>
    <xf numFmtId="0" fontId="0" fillId="0" borderId="17" xfId="0" applyFont="1" applyBorder="1" applyAlignment="1">
      <alignment wrapText="1"/>
    </xf>
    <xf numFmtId="0" fontId="29" fillId="2" borderId="23" xfId="0" applyFont="1" applyFill="1" applyBorder="1" applyAlignment="1">
      <alignment horizontal="center" vertical="center" wrapText="1"/>
    </xf>
    <xf numFmtId="0" fontId="0" fillId="0" borderId="22" xfId="0" applyFont="1" applyBorder="1" applyAlignment="1">
      <alignment horizontal="center" vertical="center" wrapText="1"/>
    </xf>
    <xf numFmtId="0" fontId="0" fillId="0" borderId="43" xfId="0" applyFont="1" applyBorder="1" applyAlignment="1">
      <alignment horizontal="center" vertical="center" wrapText="1"/>
    </xf>
    <xf numFmtId="0" fontId="0" fillId="0" borderId="25" xfId="0" applyFont="1" applyBorder="1" applyAlignment="1">
      <alignment horizontal="center" vertical="center" wrapText="1"/>
    </xf>
    <xf numFmtId="0" fontId="0" fillId="0" borderId="27" xfId="0" applyFont="1" applyBorder="1" applyAlignment="1">
      <alignment horizontal="center" vertical="center" wrapText="1"/>
    </xf>
    <xf numFmtId="0" fontId="0" fillId="0" borderId="5" xfId="0" applyFont="1" applyBorder="1" applyAlignment="1">
      <alignment wrapText="1"/>
    </xf>
    <xf numFmtId="1" fontId="17" fillId="5" borderId="22" xfId="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left" vertical="center"/>
    </xf>
    <xf numFmtId="0" fontId="20" fillId="0" borderId="0" xfId="0" applyFont="1" applyFill="1" applyBorder="1" applyAlignment="1">
      <alignment horizontal="left" vertical="center"/>
    </xf>
    <xf numFmtId="0" fontId="28" fillId="0" borderId="6" xfId="1" applyFont="1" applyBorder="1" applyAlignment="1">
      <alignment horizontal="center" vertical="center" wrapText="1"/>
    </xf>
    <xf numFmtId="0" fontId="28" fillId="0" borderId="8" xfId="1" applyFont="1" applyBorder="1" applyAlignment="1">
      <alignment horizontal="center" vertical="center" wrapText="1"/>
    </xf>
    <xf numFmtId="0" fontId="28" fillId="0" borderId="11" xfId="1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28" fillId="0" borderId="35" xfId="1" applyFont="1" applyBorder="1" applyAlignment="1">
      <alignment horizontal="center" vertical="center" wrapText="1"/>
    </xf>
    <xf numFmtId="0" fontId="28" fillId="0" borderId="43" xfId="1" applyFont="1" applyBorder="1" applyAlignment="1">
      <alignment horizontal="center" vertical="center" wrapText="1"/>
    </xf>
    <xf numFmtId="0" fontId="28" fillId="0" borderId="24" xfId="1" applyFont="1" applyBorder="1" applyAlignment="1">
      <alignment horizontal="center" vertical="center" wrapText="1"/>
    </xf>
    <xf numFmtId="0" fontId="10" fillId="0" borderId="53" xfId="0" applyFont="1" applyBorder="1" applyAlignment="1">
      <alignment horizontal="center"/>
    </xf>
    <xf numFmtId="0" fontId="10" fillId="0" borderId="48" xfId="0" applyFont="1" applyBorder="1" applyAlignment="1">
      <alignment horizontal="center"/>
    </xf>
    <xf numFmtId="0" fontId="10" fillId="0" borderId="52" xfId="0" applyFont="1" applyBorder="1" applyAlignment="1">
      <alignment horizontal="center"/>
    </xf>
    <xf numFmtId="0" fontId="28" fillId="0" borderId="46" xfId="1" applyFont="1" applyBorder="1" applyAlignment="1">
      <alignment horizontal="center" vertical="center" wrapText="1"/>
    </xf>
    <xf numFmtId="0" fontId="28" fillId="0" borderId="34" xfId="1" applyFont="1" applyBorder="1" applyAlignment="1">
      <alignment horizontal="center" vertical="center" wrapText="1"/>
    </xf>
    <xf numFmtId="0" fontId="10" fillId="0" borderId="59" xfId="0" applyFont="1" applyBorder="1" applyAlignment="1">
      <alignment horizontal="center"/>
    </xf>
    <xf numFmtId="0" fontId="10" fillId="0" borderId="56" xfId="0" applyFont="1" applyBorder="1" applyAlignment="1">
      <alignment horizontal="center"/>
    </xf>
    <xf numFmtId="0" fontId="10" fillId="0" borderId="57" xfId="0" applyFont="1" applyBorder="1" applyAlignment="1">
      <alignment horizontal="center"/>
    </xf>
    <xf numFmtId="0" fontId="1" fillId="0" borderId="14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1" fillId="0" borderId="25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0" fontId="10" fillId="0" borderId="29" xfId="0" applyFont="1" applyFill="1" applyBorder="1" applyAlignment="1"/>
    <xf numFmtId="0" fontId="0" fillId="0" borderId="30" xfId="0" applyBorder="1" applyAlignment="1"/>
    <xf numFmtId="0" fontId="0" fillId="0" borderId="31" xfId="0" applyBorder="1" applyAlignment="1"/>
    <xf numFmtId="0" fontId="15" fillId="0" borderId="14" xfId="1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0" fontId="15" fillId="0" borderId="0" xfId="1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15" fillId="0" borderId="6" xfId="1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0" fillId="0" borderId="33" xfId="0" applyFont="1" applyFill="1" applyBorder="1" applyAlignment="1"/>
    <xf numFmtId="0" fontId="0" fillId="0" borderId="32" xfId="0" applyBorder="1" applyAlignment="1"/>
    <xf numFmtId="0" fontId="10" fillId="0" borderId="32" xfId="0" applyFont="1" applyFill="1" applyBorder="1" applyAlignment="1"/>
    <xf numFmtId="0" fontId="18" fillId="0" borderId="19" xfId="0" applyFont="1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15" fillId="0" borderId="14" xfId="1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5" fillId="0" borderId="0" xfId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11" xfId="0" applyFont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18" fillId="0" borderId="21" xfId="0" applyFont="1" applyBorder="1" applyAlignment="1">
      <alignment horizontal="center" vertical="center" wrapText="1"/>
    </xf>
    <xf numFmtId="0" fontId="10" fillId="0" borderId="4" xfId="0" applyFont="1" applyFill="1" applyBorder="1" applyAlignment="1"/>
    <xf numFmtId="0" fontId="0" fillId="0" borderId="7" xfId="0" applyBorder="1" applyAlignment="1"/>
    <xf numFmtId="0" fontId="0" fillId="0" borderId="9" xfId="0" applyBorder="1" applyAlignment="1"/>
    <xf numFmtId="0" fontId="15" fillId="0" borderId="5" xfId="1" applyFont="1" applyBorder="1" applyAlignment="1">
      <alignment horizontal="center" vertical="center" wrapText="1"/>
    </xf>
    <xf numFmtId="0" fontId="15" fillId="0" borderId="4" xfId="1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5" fillId="0" borderId="29" xfId="0" applyFont="1" applyFill="1" applyBorder="1" applyAlignment="1"/>
    <xf numFmtId="0" fontId="5" fillId="0" borderId="32" xfId="0" applyFont="1" applyFill="1" applyBorder="1" applyAlignment="1"/>
    <xf numFmtId="0" fontId="0" fillId="0" borderId="32" xfId="0" applyFont="1" applyBorder="1" applyAlignment="1"/>
    <xf numFmtId="0" fontId="0" fillId="0" borderId="40" xfId="0" applyFont="1" applyBorder="1" applyAlignment="1"/>
    <xf numFmtId="0" fontId="0" fillId="0" borderId="39" xfId="0" applyBorder="1" applyAlignment="1"/>
    <xf numFmtId="0" fontId="0" fillId="0" borderId="8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6" xfId="0" applyBorder="1" applyAlignment="1">
      <alignment wrapText="1"/>
    </xf>
    <xf numFmtId="0" fontId="0" fillId="0" borderId="21" xfId="0" applyFont="1" applyBorder="1" applyAlignment="1">
      <alignment horizontal="center" vertical="center" wrapText="1"/>
    </xf>
    <xf numFmtId="0" fontId="10" fillId="0" borderId="36" xfId="0" applyFont="1" applyFill="1" applyBorder="1" applyAlignment="1"/>
    <xf numFmtId="0" fontId="0" fillId="0" borderId="37" xfId="0" applyBorder="1" applyAlignment="1"/>
    <xf numFmtId="0" fontId="0" fillId="0" borderId="38" xfId="0" applyBorder="1" applyAlignment="1"/>
    <xf numFmtId="0" fontId="10" fillId="0" borderId="29" xfId="0" applyFont="1" applyBorder="1" applyAlignment="1"/>
    <xf numFmtId="0" fontId="8" fillId="0" borderId="14" xfId="0" applyFont="1" applyBorder="1" applyAlignment="1">
      <alignment horizontal="center" vertical="center" wrapText="1"/>
    </xf>
    <xf numFmtId="0" fontId="0" fillId="0" borderId="29" xfId="0" applyBorder="1" applyAlignment="1"/>
    <xf numFmtId="0" fontId="10" fillId="0" borderId="32" xfId="0" applyFont="1" applyBorder="1" applyAlignment="1"/>
    <xf numFmtId="0" fontId="16" fillId="0" borderId="19" xfId="0" applyFont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16" fillId="0" borderId="21" xfId="0" applyFont="1" applyBorder="1" applyAlignment="1">
      <alignment horizontal="center" vertical="center" wrapText="1"/>
    </xf>
    <xf numFmtId="0" fontId="10" fillId="0" borderId="33" xfId="0" applyFont="1" applyBorder="1" applyAlignment="1"/>
    <xf numFmtId="0" fontId="6" fillId="0" borderId="19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15" fillId="0" borderId="6" xfId="1" applyFont="1" applyBorder="1" applyAlignment="1">
      <alignment horizontal="center" vertical="center" wrapText="1" shrinkToFit="1"/>
    </xf>
    <xf numFmtId="0" fontId="10" fillId="0" borderId="5" xfId="0" applyFont="1" applyBorder="1" applyAlignment="1"/>
    <xf numFmtId="0" fontId="0" fillId="0" borderId="0" xfId="0" applyBorder="1" applyAlignment="1"/>
    <xf numFmtId="0" fontId="10" fillId="0" borderId="0" xfId="0" applyFont="1" applyBorder="1" applyAlignment="1"/>
    <xf numFmtId="0" fontId="0" fillId="0" borderId="4" xfId="0" applyBorder="1" applyAlignment="1"/>
    <xf numFmtId="0" fontId="0" fillId="0" borderId="10" xfId="0" applyBorder="1" applyAlignment="1"/>
    <xf numFmtId="0" fontId="6" fillId="0" borderId="22" xfId="0" applyFont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 wrapText="1"/>
    </xf>
    <xf numFmtId="0" fontId="10" fillId="0" borderId="4" xfId="0" applyFont="1" applyBorder="1" applyAlignment="1"/>
    <xf numFmtId="0" fontId="15" fillId="0" borderId="8" xfId="1" applyFont="1" applyBorder="1" applyAlignment="1">
      <alignment horizontal="center" vertical="center" wrapText="1"/>
    </xf>
    <xf numFmtId="0" fontId="7" fillId="0" borderId="29" xfId="0" applyFont="1" applyBorder="1" applyAlignment="1"/>
    <xf numFmtId="0" fontId="0" fillId="0" borderId="0" xfId="0" applyAlignment="1"/>
    <xf numFmtId="0" fontId="0" fillId="0" borderId="8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1" fillId="6" borderId="17" xfId="0" applyFont="1" applyFill="1" applyBorder="1" applyAlignment="1">
      <alignment horizontal="center" vertical="center"/>
    </xf>
    <xf numFmtId="0" fontId="0" fillId="6" borderId="17" xfId="0" applyFill="1" applyBorder="1" applyAlignment="1">
      <alignment horizontal="center" vertical="center"/>
    </xf>
    <xf numFmtId="0" fontId="22" fillId="6" borderId="17" xfId="0" applyFont="1" applyFill="1" applyBorder="1" applyAlignment="1">
      <alignment horizontal="center"/>
    </xf>
    <xf numFmtId="0" fontId="0" fillId="6" borderId="17" xfId="0" applyFill="1" applyBorder="1" applyAlignment="1">
      <alignment horizontal="center"/>
    </xf>
    <xf numFmtId="0" fontId="3" fillId="6" borderId="17" xfId="0" applyFont="1" applyFill="1" applyBorder="1" applyAlignment="1">
      <alignment horizontal="center"/>
    </xf>
    <xf numFmtId="0" fontId="11" fillId="6" borderId="49" xfId="0" applyFont="1" applyFill="1" applyBorder="1" applyAlignment="1">
      <alignment horizontal="center" vertical="center"/>
    </xf>
    <xf numFmtId="0" fontId="0" fillId="6" borderId="46" xfId="0" applyFill="1" applyBorder="1" applyAlignment="1">
      <alignment horizontal="center" vertical="center"/>
    </xf>
    <xf numFmtId="0" fontId="0" fillId="6" borderId="41" xfId="0" applyFill="1" applyBorder="1" applyAlignment="1">
      <alignment horizontal="center" vertical="center"/>
    </xf>
    <xf numFmtId="0" fontId="0" fillId="6" borderId="43" xfId="0" applyFill="1" applyBorder="1" applyAlignment="1">
      <alignment horizontal="center" vertical="center"/>
    </xf>
    <xf numFmtId="0" fontId="0" fillId="6" borderId="42" xfId="0" applyFill="1" applyBorder="1" applyAlignment="1">
      <alignment horizontal="center" vertical="center"/>
    </xf>
    <xf numFmtId="0" fontId="0" fillId="6" borderId="24" xfId="0" applyFill="1" applyBorder="1" applyAlignment="1">
      <alignment horizontal="center" vertical="center"/>
    </xf>
    <xf numFmtId="0" fontId="14" fillId="6" borderId="49" xfId="0" applyFont="1" applyFill="1" applyBorder="1" applyAlignment="1">
      <alignment horizontal="center"/>
    </xf>
    <xf numFmtId="0" fontId="0" fillId="6" borderId="45" xfId="0" applyFill="1" applyBorder="1" applyAlignment="1">
      <alignment horizontal="center"/>
    </xf>
    <xf numFmtId="0" fontId="23" fillId="6" borderId="48" xfId="0" applyFont="1" applyFill="1" applyBorder="1" applyAlignment="1">
      <alignment horizontal="center" vertical="center" textRotation="90" wrapText="1"/>
    </xf>
    <xf numFmtId="0" fontId="21" fillId="6" borderId="5" xfId="0" applyFont="1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0" fontId="23" fillId="6" borderId="6" xfId="0" applyFont="1" applyFill="1" applyBorder="1" applyAlignment="1">
      <alignment horizontal="center" vertical="center" wrapText="1"/>
    </xf>
    <xf numFmtId="0" fontId="0" fillId="6" borderId="8" xfId="0" applyFill="1" applyBorder="1" applyAlignment="1">
      <alignment horizontal="center" vertical="center" wrapText="1"/>
    </xf>
    <xf numFmtId="0" fontId="26" fillId="6" borderId="4" xfId="0" applyFont="1" applyFill="1" applyBorder="1" applyAlignment="1">
      <alignment horizontal="center" vertical="center" textRotation="90" wrapText="1"/>
    </xf>
    <xf numFmtId="0" fontId="0" fillId="6" borderId="7" xfId="0" applyFill="1" applyBorder="1" applyAlignment="1">
      <alignment horizontal="center" vertical="center" textRotation="90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Medium9"/>
  <colors>
    <mruColors>
      <color rgb="FFFF7575"/>
      <color rgb="FFFF5B5B"/>
      <color rgb="FFE4E4E4"/>
      <color rgb="FFEE0000"/>
      <color rgb="FFFF3F3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137" Type="http://schemas.openxmlformats.org/officeDocument/2006/relationships/image" Target="../media/image13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3.jpg"/><Relationship Id="rId2" Type="http://schemas.openxmlformats.org/officeDocument/2006/relationships/image" Target="../media/image152.jpeg"/><Relationship Id="rId1" Type="http://schemas.openxmlformats.org/officeDocument/2006/relationships/image" Target="../media/image151.jpeg"/><Relationship Id="rId4" Type="http://schemas.openxmlformats.org/officeDocument/2006/relationships/image" Target="../media/image154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2.jpeg"/><Relationship Id="rId3" Type="http://schemas.openxmlformats.org/officeDocument/2006/relationships/image" Target="../media/image157.jpeg"/><Relationship Id="rId7" Type="http://schemas.openxmlformats.org/officeDocument/2006/relationships/image" Target="../media/image161.jpeg"/><Relationship Id="rId2" Type="http://schemas.openxmlformats.org/officeDocument/2006/relationships/image" Target="../media/image156.jpeg"/><Relationship Id="rId1" Type="http://schemas.openxmlformats.org/officeDocument/2006/relationships/image" Target="../media/image155.jpeg"/><Relationship Id="rId6" Type="http://schemas.openxmlformats.org/officeDocument/2006/relationships/image" Target="../media/image160.jpeg"/><Relationship Id="rId5" Type="http://schemas.openxmlformats.org/officeDocument/2006/relationships/image" Target="../media/image159.jpeg"/><Relationship Id="rId4" Type="http://schemas.openxmlformats.org/officeDocument/2006/relationships/image" Target="../media/image158.jpeg"/><Relationship Id="rId9" Type="http://schemas.openxmlformats.org/officeDocument/2006/relationships/image" Target="../media/image163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1.jpeg"/><Relationship Id="rId13" Type="http://schemas.openxmlformats.org/officeDocument/2006/relationships/image" Target="../media/image176.jpg"/><Relationship Id="rId3" Type="http://schemas.openxmlformats.org/officeDocument/2006/relationships/image" Target="../media/image166.jpg"/><Relationship Id="rId7" Type="http://schemas.openxmlformats.org/officeDocument/2006/relationships/image" Target="../media/image170.jpg"/><Relationship Id="rId12" Type="http://schemas.openxmlformats.org/officeDocument/2006/relationships/image" Target="../media/image175.jpeg"/><Relationship Id="rId2" Type="http://schemas.openxmlformats.org/officeDocument/2006/relationships/image" Target="../media/image165.jpg"/><Relationship Id="rId1" Type="http://schemas.openxmlformats.org/officeDocument/2006/relationships/image" Target="../media/image164.jpeg"/><Relationship Id="rId6" Type="http://schemas.openxmlformats.org/officeDocument/2006/relationships/image" Target="../media/image169.jpg"/><Relationship Id="rId11" Type="http://schemas.openxmlformats.org/officeDocument/2006/relationships/image" Target="../media/image174.jpg"/><Relationship Id="rId5" Type="http://schemas.openxmlformats.org/officeDocument/2006/relationships/image" Target="../media/image168.jpg"/><Relationship Id="rId10" Type="http://schemas.openxmlformats.org/officeDocument/2006/relationships/image" Target="../media/image173.jpg"/><Relationship Id="rId4" Type="http://schemas.openxmlformats.org/officeDocument/2006/relationships/image" Target="../media/image167.jpg"/><Relationship Id="rId9" Type="http://schemas.openxmlformats.org/officeDocument/2006/relationships/image" Target="../media/image17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98750</xdr:colOff>
      <xdr:row>12</xdr:row>
      <xdr:rowOff>62004</xdr:rowOff>
    </xdr:from>
    <xdr:to>
      <xdr:col>1</xdr:col>
      <xdr:colOff>1176617</xdr:colOff>
      <xdr:row>14</xdr:row>
      <xdr:rowOff>331880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8985" y="6326092"/>
          <a:ext cx="1077867" cy="1054287"/>
        </a:xfrm>
        <a:prstGeom prst="rect">
          <a:avLst/>
        </a:prstGeom>
      </xdr:spPr>
    </xdr:pic>
    <xdr:clientData/>
  </xdr:twoCellAnchor>
  <xdr:twoCellAnchor editAs="oneCell">
    <xdr:from>
      <xdr:col>1</xdr:col>
      <xdr:colOff>148058</xdr:colOff>
      <xdr:row>15</xdr:row>
      <xdr:rowOff>57399</xdr:rowOff>
    </xdr:from>
    <xdr:to>
      <xdr:col>1</xdr:col>
      <xdr:colOff>1187824</xdr:colOff>
      <xdr:row>17</xdr:row>
      <xdr:rowOff>335056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8293" y="7475693"/>
          <a:ext cx="1039766" cy="1050863"/>
        </a:xfrm>
        <a:prstGeom prst="rect">
          <a:avLst/>
        </a:prstGeom>
      </xdr:spPr>
    </xdr:pic>
    <xdr:clientData/>
  </xdr:twoCellAnchor>
  <xdr:twoCellAnchor editAs="oneCell">
    <xdr:from>
      <xdr:col>1</xdr:col>
      <xdr:colOff>116120</xdr:colOff>
      <xdr:row>18</xdr:row>
      <xdr:rowOff>49304</xdr:rowOff>
    </xdr:from>
    <xdr:to>
      <xdr:col>1</xdr:col>
      <xdr:colOff>1131793</xdr:colOff>
      <xdr:row>20</xdr:row>
      <xdr:rowOff>325529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6355" y="8621804"/>
          <a:ext cx="1015673" cy="1038225"/>
        </a:xfrm>
        <a:prstGeom prst="rect">
          <a:avLst/>
        </a:prstGeom>
      </xdr:spPr>
    </xdr:pic>
    <xdr:clientData/>
  </xdr:twoCellAnchor>
  <xdr:twoCellAnchor editAs="oneCell">
    <xdr:from>
      <xdr:col>1</xdr:col>
      <xdr:colOff>89647</xdr:colOff>
      <xdr:row>3</xdr:row>
      <xdr:rowOff>47625</xdr:rowOff>
    </xdr:from>
    <xdr:to>
      <xdr:col>1</xdr:col>
      <xdr:colOff>1154206</xdr:colOff>
      <xdr:row>5</xdr:row>
      <xdr:rowOff>352424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9882" y="2905125"/>
          <a:ext cx="1064559" cy="1044388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6</xdr:row>
      <xdr:rowOff>41273</xdr:rowOff>
    </xdr:from>
    <xdr:to>
      <xdr:col>1</xdr:col>
      <xdr:colOff>1165412</xdr:colOff>
      <xdr:row>8</xdr:row>
      <xdr:rowOff>314324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1088" y="4030567"/>
          <a:ext cx="1064559" cy="1035051"/>
        </a:xfrm>
        <a:prstGeom prst="rect">
          <a:avLst/>
        </a:prstGeom>
      </xdr:spPr>
    </xdr:pic>
    <xdr:clientData/>
  </xdr:twoCellAnchor>
  <xdr:twoCellAnchor editAs="oneCell">
    <xdr:from>
      <xdr:col>1</xdr:col>
      <xdr:colOff>89647</xdr:colOff>
      <xdr:row>9</xdr:row>
      <xdr:rowOff>73024</xdr:rowOff>
    </xdr:from>
    <xdr:to>
      <xdr:col>1</xdr:col>
      <xdr:colOff>1176618</xdr:colOff>
      <xdr:row>11</xdr:row>
      <xdr:rowOff>323849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9882" y="5194112"/>
          <a:ext cx="1086971" cy="101282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21</xdr:row>
      <xdr:rowOff>44824</xdr:rowOff>
    </xdr:from>
    <xdr:to>
      <xdr:col>1</xdr:col>
      <xdr:colOff>1176618</xdr:colOff>
      <xdr:row>23</xdr:row>
      <xdr:rowOff>336176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9760324"/>
          <a:ext cx="1053353" cy="10533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27</xdr:row>
      <xdr:rowOff>70998</xdr:rowOff>
    </xdr:from>
    <xdr:to>
      <xdr:col>1</xdr:col>
      <xdr:colOff>1154206</xdr:colOff>
      <xdr:row>29</xdr:row>
      <xdr:rowOff>342899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2294" y="12072498"/>
          <a:ext cx="1042147" cy="1033901"/>
        </a:xfrm>
        <a:prstGeom prst="rect">
          <a:avLst/>
        </a:prstGeom>
      </xdr:spPr>
    </xdr:pic>
    <xdr:clientData/>
  </xdr:twoCellAnchor>
  <xdr:twoCellAnchor editAs="oneCell">
    <xdr:from>
      <xdr:col>1</xdr:col>
      <xdr:colOff>134469</xdr:colOff>
      <xdr:row>24</xdr:row>
      <xdr:rowOff>78441</xdr:rowOff>
    </xdr:from>
    <xdr:to>
      <xdr:col>1</xdr:col>
      <xdr:colOff>1210236</xdr:colOff>
      <xdr:row>26</xdr:row>
      <xdr:rowOff>330577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704" y="10936941"/>
          <a:ext cx="1075767" cy="1014136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36</xdr:row>
      <xdr:rowOff>44824</xdr:rowOff>
    </xdr:from>
    <xdr:to>
      <xdr:col>1</xdr:col>
      <xdr:colOff>1187823</xdr:colOff>
      <xdr:row>38</xdr:row>
      <xdr:rowOff>331694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2293" y="15475324"/>
          <a:ext cx="1075765" cy="1048870"/>
        </a:xfrm>
        <a:prstGeom prst="rect">
          <a:avLst/>
        </a:prstGeom>
      </xdr:spPr>
    </xdr:pic>
    <xdr:clientData/>
  </xdr:twoCellAnchor>
  <xdr:twoCellAnchor editAs="oneCell">
    <xdr:from>
      <xdr:col>1</xdr:col>
      <xdr:colOff>82765</xdr:colOff>
      <xdr:row>33</xdr:row>
      <xdr:rowOff>56030</xdr:rowOff>
    </xdr:from>
    <xdr:to>
      <xdr:col>1</xdr:col>
      <xdr:colOff>1183424</xdr:colOff>
      <xdr:row>35</xdr:row>
      <xdr:rowOff>280147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3000" y="14343530"/>
          <a:ext cx="1100659" cy="986117"/>
        </a:xfrm>
        <a:prstGeom prst="rect">
          <a:avLst/>
        </a:prstGeom>
      </xdr:spPr>
    </xdr:pic>
    <xdr:clientData/>
  </xdr:twoCellAnchor>
  <xdr:twoCellAnchor editAs="oneCell">
    <xdr:from>
      <xdr:col>1</xdr:col>
      <xdr:colOff>89648</xdr:colOff>
      <xdr:row>30</xdr:row>
      <xdr:rowOff>67236</xdr:rowOff>
    </xdr:from>
    <xdr:to>
      <xdr:col>1</xdr:col>
      <xdr:colOff>1176618</xdr:colOff>
      <xdr:row>32</xdr:row>
      <xdr:rowOff>306722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9883" y="13211736"/>
          <a:ext cx="1086970" cy="1001486"/>
        </a:xfrm>
        <a:prstGeom prst="rect">
          <a:avLst/>
        </a:prstGeom>
      </xdr:spPr>
    </xdr:pic>
    <xdr:clientData/>
  </xdr:twoCellAnchor>
  <xdr:twoCellAnchor editAs="oneCell">
    <xdr:from>
      <xdr:col>1</xdr:col>
      <xdr:colOff>109956</xdr:colOff>
      <xdr:row>39</xdr:row>
      <xdr:rowOff>89646</xdr:rowOff>
    </xdr:from>
    <xdr:to>
      <xdr:col>1</xdr:col>
      <xdr:colOff>1225892</xdr:colOff>
      <xdr:row>41</xdr:row>
      <xdr:rowOff>363139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H="1" flipV="1">
          <a:off x="1320191" y="16663146"/>
          <a:ext cx="1115936" cy="1038855"/>
        </a:xfrm>
        <a:prstGeom prst="rect">
          <a:avLst/>
        </a:prstGeom>
      </xdr:spPr>
    </xdr:pic>
    <xdr:clientData/>
  </xdr:twoCellAnchor>
  <xdr:twoCellAnchor editAs="oneCell">
    <xdr:from>
      <xdr:col>1</xdr:col>
      <xdr:colOff>105176</xdr:colOff>
      <xdr:row>42</xdr:row>
      <xdr:rowOff>33616</xdr:rowOff>
    </xdr:from>
    <xdr:to>
      <xdr:col>1</xdr:col>
      <xdr:colOff>1176617</xdr:colOff>
      <xdr:row>44</xdr:row>
      <xdr:rowOff>324970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5411" y="17772528"/>
          <a:ext cx="1071441" cy="1053354"/>
        </a:xfrm>
        <a:prstGeom prst="rect">
          <a:avLst/>
        </a:prstGeom>
      </xdr:spPr>
    </xdr:pic>
    <xdr:clientData/>
  </xdr:twoCellAnchor>
  <xdr:twoCellAnchor editAs="oneCell">
    <xdr:from>
      <xdr:col>1</xdr:col>
      <xdr:colOff>120706</xdr:colOff>
      <xdr:row>45</xdr:row>
      <xdr:rowOff>33617</xdr:rowOff>
    </xdr:from>
    <xdr:to>
      <xdr:col>1</xdr:col>
      <xdr:colOff>1131794</xdr:colOff>
      <xdr:row>47</xdr:row>
      <xdr:rowOff>347382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0941" y="18915529"/>
          <a:ext cx="1011088" cy="1075765"/>
        </a:xfrm>
        <a:prstGeom prst="rect">
          <a:avLst/>
        </a:prstGeom>
      </xdr:spPr>
    </xdr:pic>
    <xdr:clientData/>
  </xdr:twoCellAnchor>
  <xdr:twoCellAnchor editAs="oneCell">
    <xdr:from>
      <xdr:col>1</xdr:col>
      <xdr:colOff>89648</xdr:colOff>
      <xdr:row>54</xdr:row>
      <xdr:rowOff>56030</xdr:rowOff>
    </xdr:from>
    <xdr:to>
      <xdr:col>1</xdr:col>
      <xdr:colOff>1075765</xdr:colOff>
      <xdr:row>56</xdr:row>
      <xdr:rowOff>336177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9883" y="22523824"/>
          <a:ext cx="986117" cy="1042147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48</xdr:row>
      <xdr:rowOff>78441</xdr:rowOff>
    </xdr:from>
    <xdr:to>
      <xdr:col>1</xdr:col>
      <xdr:colOff>1143000</xdr:colOff>
      <xdr:row>50</xdr:row>
      <xdr:rowOff>336017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706" y="20260235"/>
          <a:ext cx="1008529" cy="1019576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51</xdr:row>
      <xdr:rowOff>67235</xdr:rowOff>
    </xdr:from>
    <xdr:to>
      <xdr:col>1</xdr:col>
      <xdr:colOff>1154207</xdr:colOff>
      <xdr:row>53</xdr:row>
      <xdr:rowOff>329135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2294" y="21392029"/>
          <a:ext cx="1042148" cy="10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57</xdr:row>
      <xdr:rowOff>66674</xdr:rowOff>
    </xdr:from>
    <xdr:to>
      <xdr:col>1</xdr:col>
      <xdr:colOff>1152525</xdr:colOff>
      <xdr:row>59</xdr:row>
      <xdr:rowOff>320674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3641049"/>
          <a:ext cx="1028700" cy="1016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60</xdr:row>
      <xdr:rowOff>63499</xdr:rowOff>
    </xdr:from>
    <xdr:to>
      <xdr:col>1</xdr:col>
      <xdr:colOff>1171575</xdr:colOff>
      <xdr:row>62</xdr:row>
      <xdr:rowOff>304799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5" y="24780874"/>
          <a:ext cx="1095375" cy="1003300"/>
        </a:xfrm>
        <a:prstGeom prst="rect">
          <a:avLst/>
        </a:prstGeom>
      </xdr:spPr>
    </xdr:pic>
    <xdr:clientData/>
  </xdr:twoCellAnchor>
  <xdr:twoCellAnchor editAs="oneCell">
    <xdr:from>
      <xdr:col>1</xdr:col>
      <xdr:colOff>130951</xdr:colOff>
      <xdr:row>63</xdr:row>
      <xdr:rowOff>61074</xdr:rowOff>
    </xdr:from>
    <xdr:to>
      <xdr:col>1</xdr:col>
      <xdr:colOff>1143000</xdr:colOff>
      <xdr:row>65</xdr:row>
      <xdr:rowOff>314325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0626" y="25921449"/>
          <a:ext cx="1012049" cy="101525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72</xdr:row>
      <xdr:rowOff>53975</xdr:rowOff>
    </xdr:from>
    <xdr:to>
      <xdr:col>1</xdr:col>
      <xdr:colOff>1133475</xdr:colOff>
      <xdr:row>74</xdr:row>
      <xdr:rowOff>314325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29352875"/>
          <a:ext cx="1066800" cy="1022350"/>
        </a:xfrm>
        <a:prstGeom prst="rect">
          <a:avLst/>
        </a:prstGeom>
      </xdr:spPr>
    </xdr:pic>
    <xdr:clientData/>
  </xdr:twoCellAnchor>
  <xdr:twoCellAnchor editAs="oneCell">
    <xdr:from>
      <xdr:col>1</xdr:col>
      <xdr:colOff>92850</xdr:colOff>
      <xdr:row>69</xdr:row>
      <xdr:rowOff>95251</xdr:rowOff>
    </xdr:from>
    <xdr:to>
      <xdr:col>1</xdr:col>
      <xdr:colOff>1152525</xdr:colOff>
      <xdr:row>71</xdr:row>
      <xdr:rowOff>304801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2525" y="28241626"/>
          <a:ext cx="1059675" cy="971550"/>
        </a:xfrm>
        <a:prstGeom prst="rect">
          <a:avLst/>
        </a:prstGeom>
      </xdr:spPr>
    </xdr:pic>
    <xdr:clientData/>
  </xdr:twoCellAnchor>
  <xdr:twoCellAnchor editAs="oneCell">
    <xdr:from>
      <xdr:col>1</xdr:col>
      <xdr:colOff>128551</xdr:colOff>
      <xdr:row>66</xdr:row>
      <xdr:rowOff>85725</xdr:rowOff>
    </xdr:from>
    <xdr:to>
      <xdr:col>1</xdr:col>
      <xdr:colOff>1123950</xdr:colOff>
      <xdr:row>68</xdr:row>
      <xdr:rowOff>323850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8226" y="27089100"/>
          <a:ext cx="995399" cy="1000125"/>
        </a:xfrm>
        <a:prstGeom prst="rect">
          <a:avLst/>
        </a:prstGeom>
      </xdr:spPr>
    </xdr:pic>
    <xdr:clientData/>
  </xdr:twoCellAnchor>
  <xdr:twoCellAnchor editAs="oneCell">
    <xdr:from>
      <xdr:col>1</xdr:col>
      <xdr:colOff>85726</xdr:colOff>
      <xdr:row>81</xdr:row>
      <xdr:rowOff>66675</xdr:rowOff>
    </xdr:from>
    <xdr:to>
      <xdr:col>1</xdr:col>
      <xdr:colOff>1190626</xdr:colOff>
      <xdr:row>83</xdr:row>
      <xdr:rowOff>304800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1" y="32785050"/>
          <a:ext cx="1104900" cy="1000125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78</xdr:row>
      <xdr:rowOff>66676</xdr:rowOff>
    </xdr:from>
    <xdr:to>
      <xdr:col>1</xdr:col>
      <xdr:colOff>1171574</xdr:colOff>
      <xdr:row>80</xdr:row>
      <xdr:rowOff>314326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4" y="31642051"/>
          <a:ext cx="1057275" cy="100965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75</xdr:row>
      <xdr:rowOff>66674</xdr:rowOff>
    </xdr:from>
    <xdr:to>
      <xdr:col>1</xdr:col>
      <xdr:colOff>1162050</xdr:colOff>
      <xdr:row>77</xdr:row>
      <xdr:rowOff>314325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" y="30508574"/>
          <a:ext cx="1047750" cy="1009651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90</xdr:row>
      <xdr:rowOff>57149</xdr:rowOff>
    </xdr:from>
    <xdr:to>
      <xdr:col>1</xdr:col>
      <xdr:colOff>1200151</xdr:colOff>
      <xdr:row>92</xdr:row>
      <xdr:rowOff>323850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6" y="36204524"/>
          <a:ext cx="1123950" cy="1028701"/>
        </a:xfrm>
        <a:prstGeom prst="rect">
          <a:avLst/>
        </a:prstGeom>
      </xdr:spPr>
    </xdr:pic>
    <xdr:clientData/>
  </xdr:twoCellAnchor>
  <xdr:twoCellAnchor editAs="oneCell">
    <xdr:from>
      <xdr:col>1</xdr:col>
      <xdr:colOff>73800</xdr:colOff>
      <xdr:row>87</xdr:row>
      <xdr:rowOff>66675</xdr:rowOff>
    </xdr:from>
    <xdr:to>
      <xdr:col>1</xdr:col>
      <xdr:colOff>1190625</xdr:colOff>
      <xdr:row>89</xdr:row>
      <xdr:rowOff>333375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3475" y="35071050"/>
          <a:ext cx="1116825" cy="1028700"/>
        </a:xfrm>
        <a:prstGeom prst="rect">
          <a:avLst/>
        </a:prstGeom>
      </xdr:spPr>
    </xdr:pic>
    <xdr:clientData/>
  </xdr:twoCellAnchor>
  <xdr:twoCellAnchor editAs="oneCell">
    <xdr:from>
      <xdr:col>1</xdr:col>
      <xdr:colOff>119025</xdr:colOff>
      <xdr:row>84</xdr:row>
      <xdr:rowOff>66675</xdr:rowOff>
    </xdr:from>
    <xdr:to>
      <xdr:col>1</xdr:col>
      <xdr:colOff>1200150</xdr:colOff>
      <xdr:row>86</xdr:row>
      <xdr:rowOff>342900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8700" y="33928050"/>
          <a:ext cx="1081125" cy="1019175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93</xdr:row>
      <xdr:rowOff>38100</xdr:rowOff>
    </xdr:from>
    <xdr:to>
      <xdr:col>1</xdr:col>
      <xdr:colOff>1066800</xdr:colOff>
      <xdr:row>95</xdr:row>
      <xdr:rowOff>342900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700" y="37328475"/>
          <a:ext cx="866775" cy="1066800"/>
        </a:xfrm>
        <a:prstGeom prst="rect">
          <a:avLst/>
        </a:prstGeom>
      </xdr:spPr>
    </xdr:pic>
    <xdr:clientData/>
  </xdr:twoCellAnchor>
  <xdr:twoCellAnchor editAs="oneCell">
    <xdr:from>
      <xdr:col>1</xdr:col>
      <xdr:colOff>130951</xdr:colOff>
      <xdr:row>96</xdr:row>
      <xdr:rowOff>42024</xdr:rowOff>
    </xdr:from>
    <xdr:to>
      <xdr:col>1</xdr:col>
      <xdr:colOff>1219201</xdr:colOff>
      <xdr:row>98</xdr:row>
      <xdr:rowOff>314325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0626" y="38475399"/>
          <a:ext cx="1088250" cy="1034301"/>
        </a:xfrm>
        <a:prstGeom prst="rect">
          <a:avLst/>
        </a:prstGeom>
      </xdr:spPr>
    </xdr:pic>
    <xdr:clientData/>
  </xdr:twoCellAnchor>
  <xdr:twoCellAnchor editAs="oneCell">
    <xdr:from>
      <xdr:col>1</xdr:col>
      <xdr:colOff>147601</xdr:colOff>
      <xdr:row>99</xdr:row>
      <xdr:rowOff>47626</xdr:rowOff>
    </xdr:from>
    <xdr:to>
      <xdr:col>1</xdr:col>
      <xdr:colOff>1162050</xdr:colOff>
      <xdr:row>101</xdr:row>
      <xdr:rowOff>314326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276" y="39624001"/>
          <a:ext cx="1014449" cy="10287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102</xdr:row>
      <xdr:rowOff>71475</xdr:rowOff>
    </xdr:from>
    <xdr:to>
      <xdr:col>1</xdr:col>
      <xdr:colOff>1152525</xdr:colOff>
      <xdr:row>104</xdr:row>
      <xdr:rowOff>323851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" y="40790850"/>
          <a:ext cx="1038225" cy="1014376"/>
        </a:xfrm>
        <a:prstGeom prst="rect">
          <a:avLst/>
        </a:prstGeom>
      </xdr:spPr>
    </xdr:pic>
    <xdr:clientData/>
  </xdr:twoCellAnchor>
  <xdr:twoCellAnchor editAs="oneCell">
    <xdr:from>
      <xdr:col>1</xdr:col>
      <xdr:colOff>102375</xdr:colOff>
      <xdr:row>105</xdr:row>
      <xdr:rowOff>78599</xdr:rowOff>
    </xdr:from>
    <xdr:to>
      <xdr:col>1</xdr:col>
      <xdr:colOff>1181100</xdr:colOff>
      <xdr:row>107</xdr:row>
      <xdr:rowOff>304800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2050" y="41940974"/>
          <a:ext cx="1078725" cy="988201"/>
        </a:xfrm>
        <a:prstGeom prst="rect">
          <a:avLst/>
        </a:prstGeom>
      </xdr:spPr>
    </xdr:pic>
    <xdr:clientData/>
  </xdr:twoCellAnchor>
  <xdr:twoCellAnchor editAs="oneCell">
    <xdr:from>
      <xdr:col>1</xdr:col>
      <xdr:colOff>119025</xdr:colOff>
      <xdr:row>108</xdr:row>
      <xdr:rowOff>66675</xdr:rowOff>
    </xdr:from>
    <xdr:to>
      <xdr:col>1</xdr:col>
      <xdr:colOff>1171575</xdr:colOff>
      <xdr:row>110</xdr:row>
      <xdr:rowOff>304801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8700" y="43072050"/>
          <a:ext cx="1052550" cy="1000126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117</xdr:row>
      <xdr:rowOff>78599</xdr:rowOff>
    </xdr:from>
    <xdr:to>
      <xdr:col>1</xdr:col>
      <xdr:colOff>1171574</xdr:colOff>
      <xdr:row>119</xdr:row>
      <xdr:rowOff>333374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46512974"/>
          <a:ext cx="1047749" cy="1016775"/>
        </a:xfrm>
        <a:prstGeom prst="rect">
          <a:avLst/>
        </a:prstGeom>
      </xdr:spPr>
    </xdr:pic>
    <xdr:clientData/>
  </xdr:twoCellAnchor>
  <xdr:twoCellAnchor editAs="oneCell">
    <xdr:from>
      <xdr:col>1</xdr:col>
      <xdr:colOff>140475</xdr:colOff>
      <xdr:row>111</xdr:row>
      <xdr:rowOff>57150</xdr:rowOff>
    </xdr:from>
    <xdr:to>
      <xdr:col>1</xdr:col>
      <xdr:colOff>1171574</xdr:colOff>
      <xdr:row>113</xdr:row>
      <xdr:rowOff>333376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0150" y="44205525"/>
          <a:ext cx="1031099" cy="1038226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123826</xdr:colOff>
      <xdr:row>114</xdr:row>
      <xdr:rowOff>54749</xdr:rowOff>
    </xdr:from>
    <xdr:to>
      <xdr:col>1</xdr:col>
      <xdr:colOff>1162050</xdr:colOff>
      <xdr:row>116</xdr:row>
      <xdr:rowOff>323850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1" y="45346124"/>
          <a:ext cx="1038224" cy="1031101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123</xdr:row>
      <xdr:rowOff>52426</xdr:rowOff>
    </xdr:from>
    <xdr:to>
      <xdr:col>1</xdr:col>
      <xdr:colOff>1219200</xdr:colOff>
      <xdr:row>125</xdr:row>
      <xdr:rowOff>304800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" y="48753751"/>
          <a:ext cx="1104900" cy="1014374"/>
        </a:xfrm>
        <a:prstGeom prst="rect">
          <a:avLst/>
        </a:prstGeom>
      </xdr:spPr>
    </xdr:pic>
    <xdr:clientData/>
  </xdr:twoCellAnchor>
  <xdr:twoCellAnchor editAs="oneCell">
    <xdr:from>
      <xdr:col>1</xdr:col>
      <xdr:colOff>140475</xdr:colOff>
      <xdr:row>120</xdr:row>
      <xdr:rowOff>57150</xdr:rowOff>
    </xdr:from>
    <xdr:to>
      <xdr:col>1</xdr:col>
      <xdr:colOff>1238250</xdr:colOff>
      <xdr:row>122</xdr:row>
      <xdr:rowOff>311924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0150" y="47615475"/>
          <a:ext cx="1097775" cy="1016774"/>
        </a:xfrm>
        <a:prstGeom prst="rect">
          <a:avLst/>
        </a:prstGeom>
      </xdr:spPr>
    </xdr:pic>
    <xdr:clientData/>
  </xdr:twoCellAnchor>
  <xdr:twoCellAnchor editAs="oneCell">
    <xdr:from>
      <xdr:col>1</xdr:col>
      <xdr:colOff>109500</xdr:colOff>
      <xdr:row>126</xdr:row>
      <xdr:rowOff>55474</xdr:rowOff>
    </xdr:from>
    <xdr:to>
      <xdr:col>1</xdr:col>
      <xdr:colOff>1190625</xdr:colOff>
      <xdr:row>128</xdr:row>
      <xdr:rowOff>328574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9175" y="49899799"/>
          <a:ext cx="1081125" cy="1035100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132</xdr:row>
      <xdr:rowOff>47599</xdr:rowOff>
    </xdr:from>
    <xdr:to>
      <xdr:col>1</xdr:col>
      <xdr:colOff>1238250</xdr:colOff>
      <xdr:row>134</xdr:row>
      <xdr:rowOff>323850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52177924"/>
          <a:ext cx="1066800" cy="1038251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129</xdr:row>
      <xdr:rowOff>66676</xdr:rowOff>
    </xdr:from>
    <xdr:to>
      <xdr:col>1</xdr:col>
      <xdr:colOff>1219200</xdr:colOff>
      <xdr:row>131</xdr:row>
      <xdr:rowOff>314326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51054001"/>
          <a:ext cx="1095375" cy="1009650"/>
        </a:xfrm>
        <a:prstGeom prst="rect">
          <a:avLst/>
        </a:prstGeom>
      </xdr:spPr>
    </xdr:pic>
    <xdr:clientData/>
  </xdr:twoCellAnchor>
  <xdr:twoCellAnchor editAs="oneCell">
    <xdr:from>
      <xdr:col>1</xdr:col>
      <xdr:colOff>119024</xdr:colOff>
      <xdr:row>135</xdr:row>
      <xdr:rowOff>80899</xdr:rowOff>
    </xdr:from>
    <xdr:to>
      <xdr:col>1</xdr:col>
      <xdr:colOff>1200149</xdr:colOff>
      <xdr:row>137</xdr:row>
      <xdr:rowOff>333375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8699" y="53344699"/>
          <a:ext cx="1081125" cy="1014476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123826</xdr:colOff>
      <xdr:row>141</xdr:row>
      <xdr:rowOff>69075</xdr:rowOff>
    </xdr:from>
    <xdr:to>
      <xdr:col>1</xdr:col>
      <xdr:colOff>1228726</xdr:colOff>
      <xdr:row>143</xdr:row>
      <xdr:rowOff>323850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1" y="55618875"/>
          <a:ext cx="1104900" cy="1016775"/>
        </a:xfrm>
        <a:prstGeom prst="rect">
          <a:avLst/>
        </a:prstGeom>
      </xdr:spPr>
    </xdr:pic>
    <xdr:clientData/>
  </xdr:twoCellAnchor>
  <xdr:twoCellAnchor editAs="oneCell">
    <xdr:from>
      <xdr:col>1</xdr:col>
      <xdr:colOff>130950</xdr:colOff>
      <xdr:row>144</xdr:row>
      <xdr:rowOff>76200</xdr:rowOff>
    </xdr:from>
    <xdr:to>
      <xdr:col>1</xdr:col>
      <xdr:colOff>1209675</xdr:colOff>
      <xdr:row>146</xdr:row>
      <xdr:rowOff>304800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0625" y="56769000"/>
          <a:ext cx="1078725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138</xdr:row>
      <xdr:rowOff>92850</xdr:rowOff>
    </xdr:from>
    <xdr:to>
      <xdr:col>1</xdr:col>
      <xdr:colOff>1181100</xdr:colOff>
      <xdr:row>140</xdr:row>
      <xdr:rowOff>302450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4925" y="54499650"/>
          <a:ext cx="1085850" cy="9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133351</xdr:colOff>
      <xdr:row>153</xdr:row>
      <xdr:rowOff>61950</xdr:rowOff>
    </xdr:from>
    <xdr:to>
      <xdr:col>1</xdr:col>
      <xdr:colOff>1209675</xdr:colOff>
      <xdr:row>155</xdr:row>
      <xdr:rowOff>314325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6" y="60183750"/>
          <a:ext cx="1076324" cy="10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159526</xdr:colOff>
      <xdr:row>147</xdr:row>
      <xdr:rowOff>57149</xdr:rowOff>
    </xdr:from>
    <xdr:to>
      <xdr:col>1</xdr:col>
      <xdr:colOff>1152525</xdr:colOff>
      <xdr:row>149</xdr:row>
      <xdr:rowOff>314325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9201" y="57892949"/>
          <a:ext cx="992999" cy="1019176"/>
        </a:xfrm>
        <a:prstGeom prst="rect">
          <a:avLst/>
        </a:prstGeom>
      </xdr:spPr>
    </xdr:pic>
    <xdr:clientData/>
  </xdr:twoCellAnchor>
  <xdr:twoCellAnchor editAs="oneCell">
    <xdr:from>
      <xdr:col>1</xdr:col>
      <xdr:colOff>157125</xdr:colOff>
      <xdr:row>150</xdr:row>
      <xdr:rowOff>57150</xdr:rowOff>
    </xdr:from>
    <xdr:to>
      <xdr:col>1</xdr:col>
      <xdr:colOff>1190624</xdr:colOff>
      <xdr:row>152</xdr:row>
      <xdr:rowOff>304800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800" y="59035950"/>
          <a:ext cx="1033499" cy="100965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168</xdr:row>
      <xdr:rowOff>59550</xdr:rowOff>
    </xdr:from>
    <xdr:to>
      <xdr:col>1</xdr:col>
      <xdr:colOff>1260263</xdr:colOff>
      <xdr:row>170</xdr:row>
      <xdr:rowOff>314326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5" y="62467350"/>
          <a:ext cx="1184063" cy="1016776"/>
        </a:xfrm>
        <a:prstGeom prst="rect">
          <a:avLst/>
        </a:prstGeom>
      </xdr:spPr>
    </xdr:pic>
    <xdr:clientData/>
  </xdr:twoCellAnchor>
  <xdr:twoCellAnchor editAs="oneCell">
    <xdr:from>
      <xdr:col>1</xdr:col>
      <xdr:colOff>133349</xdr:colOff>
      <xdr:row>165</xdr:row>
      <xdr:rowOff>57150</xdr:rowOff>
    </xdr:from>
    <xdr:to>
      <xdr:col>1</xdr:col>
      <xdr:colOff>1247774</xdr:colOff>
      <xdr:row>167</xdr:row>
      <xdr:rowOff>314325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4" y="61321950"/>
          <a:ext cx="1114425" cy="1019175"/>
        </a:xfrm>
        <a:prstGeom prst="rect">
          <a:avLst/>
        </a:prstGeom>
      </xdr:spPr>
    </xdr:pic>
    <xdr:clientData/>
  </xdr:twoCellAnchor>
  <xdr:twoCellAnchor editAs="oneCell">
    <xdr:from>
      <xdr:col>1</xdr:col>
      <xdr:colOff>128550</xdr:colOff>
      <xdr:row>171</xdr:row>
      <xdr:rowOff>76200</xdr:rowOff>
    </xdr:from>
    <xdr:to>
      <xdr:col>1</xdr:col>
      <xdr:colOff>1238250</xdr:colOff>
      <xdr:row>173</xdr:row>
      <xdr:rowOff>333375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8225" y="63627000"/>
          <a:ext cx="1109700" cy="101917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162</xdr:row>
      <xdr:rowOff>50025</xdr:rowOff>
    </xdr:from>
    <xdr:to>
      <xdr:col>1</xdr:col>
      <xdr:colOff>1200150</xdr:colOff>
      <xdr:row>164</xdr:row>
      <xdr:rowOff>304800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63600825"/>
          <a:ext cx="1076325" cy="1016775"/>
        </a:xfrm>
        <a:prstGeom prst="rect">
          <a:avLst/>
        </a:prstGeom>
      </xdr:spPr>
    </xdr:pic>
    <xdr:clientData/>
  </xdr:twoCellAnchor>
  <xdr:twoCellAnchor editAs="oneCell">
    <xdr:from>
      <xdr:col>1</xdr:col>
      <xdr:colOff>111899</xdr:colOff>
      <xdr:row>159</xdr:row>
      <xdr:rowOff>66674</xdr:rowOff>
    </xdr:from>
    <xdr:to>
      <xdr:col>1</xdr:col>
      <xdr:colOff>1228724</xdr:colOff>
      <xdr:row>161</xdr:row>
      <xdr:rowOff>314325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1574" y="62474474"/>
          <a:ext cx="1116825" cy="1009651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156</xdr:row>
      <xdr:rowOff>57151</xdr:rowOff>
    </xdr:from>
    <xdr:to>
      <xdr:col>1</xdr:col>
      <xdr:colOff>1212057</xdr:colOff>
      <xdr:row>158</xdr:row>
      <xdr:rowOff>304801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" y="61321951"/>
          <a:ext cx="1078707" cy="100965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177</xdr:row>
      <xdr:rowOff>78601</xdr:rowOff>
    </xdr:from>
    <xdr:to>
      <xdr:col>1</xdr:col>
      <xdr:colOff>1219200</xdr:colOff>
      <xdr:row>179</xdr:row>
      <xdr:rowOff>314325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6" y="69344401"/>
          <a:ext cx="1104899" cy="997724"/>
        </a:xfrm>
        <a:prstGeom prst="rect">
          <a:avLst/>
        </a:prstGeom>
      </xdr:spPr>
    </xdr:pic>
    <xdr:clientData/>
  </xdr:twoCellAnchor>
  <xdr:twoCellAnchor editAs="oneCell">
    <xdr:from>
      <xdr:col>1</xdr:col>
      <xdr:colOff>102376</xdr:colOff>
      <xdr:row>180</xdr:row>
      <xdr:rowOff>104775</xdr:rowOff>
    </xdr:from>
    <xdr:to>
      <xdr:col>1</xdr:col>
      <xdr:colOff>1209676</xdr:colOff>
      <xdr:row>182</xdr:row>
      <xdr:rowOff>323850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2051" y="70513575"/>
          <a:ext cx="1107300" cy="981075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174</xdr:row>
      <xdr:rowOff>64275</xdr:rowOff>
    </xdr:from>
    <xdr:to>
      <xdr:col>1</xdr:col>
      <xdr:colOff>1228725</xdr:colOff>
      <xdr:row>176</xdr:row>
      <xdr:rowOff>304800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8650" y="66358275"/>
          <a:ext cx="1057275" cy="1002525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186</xdr:row>
      <xdr:rowOff>69075</xdr:rowOff>
    </xdr:from>
    <xdr:to>
      <xdr:col>1</xdr:col>
      <xdr:colOff>1171574</xdr:colOff>
      <xdr:row>188</xdr:row>
      <xdr:rowOff>314325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4" y="72763875"/>
          <a:ext cx="1057275" cy="1007250"/>
        </a:xfrm>
        <a:prstGeom prst="rect">
          <a:avLst/>
        </a:prstGeom>
      </xdr:spPr>
    </xdr:pic>
    <xdr:clientData/>
  </xdr:twoCellAnchor>
  <xdr:twoCellAnchor editAs="oneCell">
    <xdr:from>
      <xdr:col>1</xdr:col>
      <xdr:colOff>188100</xdr:colOff>
      <xdr:row>183</xdr:row>
      <xdr:rowOff>85726</xdr:rowOff>
    </xdr:from>
    <xdr:to>
      <xdr:col>1</xdr:col>
      <xdr:colOff>1171575</xdr:colOff>
      <xdr:row>185</xdr:row>
      <xdr:rowOff>314326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775" y="71637526"/>
          <a:ext cx="983475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189</xdr:row>
      <xdr:rowOff>83325</xdr:rowOff>
    </xdr:from>
    <xdr:to>
      <xdr:col>1</xdr:col>
      <xdr:colOff>1247774</xdr:colOff>
      <xdr:row>191</xdr:row>
      <xdr:rowOff>323850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" y="73921125"/>
          <a:ext cx="1114424" cy="10025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192</xdr:row>
      <xdr:rowOff>78601</xdr:rowOff>
    </xdr:from>
    <xdr:to>
      <xdr:col>1</xdr:col>
      <xdr:colOff>1229307</xdr:colOff>
      <xdr:row>194</xdr:row>
      <xdr:rowOff>304801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2451" y="73230601"/>
          <a:ext cx="1134056" cy="988200"/>
        </a:xfrm>
        <a:prstGeom prst="rect">
          <a:avLst/>
        </a:prstGeom>
      </xdr:spPr>
    </xdr:pic>
    <xdr:clientData/>
  </xdr:twoCellAnchor>
  <xdr:twoCellAnchor editAs="oneCell">
    <xdr:from>
      <xdr:col>1</xdr:col>
      <xdr:colOff>102376</xdr:colOff>
      <xdr:row>198</xdr:row>
      <xdr:rowOff>66676</xdr:rowOff>
    </xdr:from>
    <xdr:to>
      <xdr:col>1</xdr:col>
      <xdr:colOff>1228725</xdr:colOff>
      <xdr:row>200</xdr:row>
      <xdr:rowOff>333376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2051" y="77333476"/>
          <a:ext cx="1126349" cy="1028700"/>
        </a:xfrm>
        <a:prstGeom prst="rect">
          <a:avLst/>
        </a:prstGeom>
      </xdr:spPr>
    </xdr:pic>
    <xdr:clientData/>
  </xdr:twoCellAnchor>
  <xdr:twoCellAnchor editAs="oneCell">
    <xdr:from>
      <xdr:col>1</xdr:col>
      <xdr:colOff>128550</xdr:colOff>
      <xdr:row>195</xdr:row>
      <xdr:rowOff>66675</xdr:rowOff>
    </xdr:from>
    <xdr:to>
      <xdr:col>1</xdr:col>
      <xdr:colOff>1219200</xdr:colOff>
      <xdr:row>197</xdr:row>
      <xdr:rowOff>304800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8225" y="76190475"/>
          <a:ext cx="1090650" cy="1000125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207</xdr:row>
      <xdr:rowOff>81000</xdr:rowOff>
    </xdr:from>
    <xdr:to>
      <xdr:col>1</xdr:col>
      <xdr:colOff>1209675</xdr:colOff>
      <xdr:row>209</xdr:row>
      <xdr:rowOff>295275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" y="80795850"/>
          <a:ext cx="1095375" cy="9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121425</xdr:colOff>
      <xdr:row>204</xdr:row>
      <xdr:rowOff>78600</xdr:rowOff>
    </xdr:from>
    <xdr:to>
      <xdr:col>1</xdr:col>
      <xdr:colOff>1171575</xdr:colOff>
      <xdr:row>206</xdr:row>
      <xdr:rowOff>314325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1100" y="79650450"/>
          <a:ext cx="1050150" cy="997725"/>
        </a:xfrm>
        <a:prstGeom prst="rect">
          <a:avLst/>
        </a:prstGeom>
      </xdr:spPr>
    </xdr:pic>
    <xdr:clientData/>
  </xdr:twoCellAnchor>
  <xdr:twoCellAnchor editAs="oneCell">
    <xdr:from>
      <xdr:col>1</xdr:col>
      <xdr:colOff>147600</xdr:colOff>
      <xdr:row>201</xdr:row>
      <xdr:rowOff>57151</xdr:rowOff>
    </xdr:from>
    <xdr:to>
      <xdr:col>1</xdr:col>
      <xdr:colOff>1219200</xdr:colOff>
      <xdr:row>203</xdr:row>
      <xdr:rowOff>314325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275" y="78486001"/>
          <a:ext cx="1071600" cy="1019174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216</xdr:row>
      <xdr:rowOff>73024</xdr:rowOff>
    </xdr:from>
    <xdr:to>
      <xdr:col>1</xdr:col>
      <xdr:colOff>1209675</xdr:colOff>
      <xdr:row>218</xdr:row>
      <xdr:rowOff>295275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84216874"/>
          <a:ext cx="1104900" cy="984251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213</xdr:row>
      <xdr:rowOff>67424</xdr:rowOff>
    </xdr:from>
    <xdr:to>
      <xdr:col>1</xdr:col>
      <xdr:colOff>1228724</xdr:colOff>
      <xdr:row>215</xdr:row>
      <xdr:rowOff>295275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83068274"/>
          <a:ext cx="1123949" cy="989851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210</xdr:row>
      <xdr:rowOff>85725</xdr:rowOff>
    </xdr:from>
    <xdr:to>
      <xdr:col>1</xdr:col>
      <xdr:colOff>1133475</xdr:colOff>
      <xdr:row>212</xdr:row>
      <xdr:rowOff>323850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600" y="80095725"/>
          <a:ext cx="981075" cy="100012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142876</xdr:colOff>
      <xdr:row>219</xdr:row>
      <xdr:rowOff>76200</xdr:rowOff>
    </xdr:from>
    <xdr:to>
      <xdr:col>1</xdr:col>
      <xdr:colOff>1200150</xdr:colOff>
      <xdr:row>221</xdr:row>
      <xdr:rowOff>323850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1" y="85363050"/>
          <a:ext cx="1057274" cy="100965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225</xdr:row>
      <xdr:rowOff>78600</xdr:rowOff>
    </xdr:from>
    <xdr:to>
      <xdr:col>1</xdr:col>
      <xdr:colOff>1219200</xdr:colOff>
      <xdr:row>227</xdr:row>
      <xdr:rowOff>314325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" y="87651450"/>
          <a:ext cx="1085850" cy="997725"/>
        </a:xfrm>
        <a:prstGeom prst="rect">
          <a:avLst/>
        </a:prstGeom>
      </xdr:spPr>
    </xdr:pic>
    <xdr:clientData/>
  </xdr:twoCellAnchor>
  <xdr:twoCellAnchor editAs="oneCell">
    <xdr:from>
      <xdr:col>1</xdr:col>
      <xdr:colOff>121425</xdr:colOff>
      <xdr:row>222</xdr:row>
      <xdr:rowOff>66675</xdr:rowOff>
    </xdr:from>
    <xdr:to>
      <xdr:col>1</xdr:col>
      <xdr:colOff>1247775</xdr:colOff>
      <xdr:row>224</xdr:row>
      <xdr:rowOff>333375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1100" y="86496525"/>
          <a:ext cx="1126350" cy="10287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104776</xdr:colOff>
      <xdr:row>234</xdr:row>
      <xdr:rowOff>69075</xdr:rowOff>
    </xdr:from>
    <xdr:to>
      <xdr:col>1</xdr:col>
      <xdr:colOff>1209676</xdr:colOff>
      <xdr:row>236</xdr:row>
      <xdr:rowOff>333375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1" y="91070925"/>
          <a:ext cx="1104900" cy="1026300"/>
        </a:xfrm>
        <a:prstGeom prst="rect">
          <a:avLst/>
        </a:prstGeom>
      </xdr:spPr>
    </xdr:pic>
    <xdr:clientData/>
  </xdr:twoCellAnchor>
  <xdr:twoCellAnchor editAs="oneCell">
    <xdr:from>
      <xdr:col>1</xdr:col>
      <xdr:colOff>102375</xdr:colOff>
      <xdr:row>231</xdr:row>
      <xdr:rowOff>47625</xdr:rowOff>
    </xdr:from>
    <xdr:to>
      <xdr:col>1</xdr:col>
      <xdr:colOff>1219200</xdr:colOff>
      <xdr:row>233</xdr:row>
      <xdr:rowOff>323850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2050" y="89906475"/>
          <a:ext cx="1116825" cy="1038225"/>
        </a:xfrm>
        <a:prstGeom prst="rect">
          <a:avLst/>
        </a:prstGeom>
      </xdr:spPr>
    </xdr:pic>
    <xdr:clientData/>
  </xdr:twoCellAnchor>
  <xdr:twoCellAnchor editAs="oneCell">
    <xdr:from>
      <xdr:col>1</xdr:col>
      <xdr:colOff>138075</xdr:colOff>
      <xdr:row>228</xdr:row>
      <xdr:rowOff>73800</xdr:rowOff>
    </xdr:from>
    <xdr:to>
      <xdr:col>1</xdr:col>
      <xdr:colOff>1228724</xdr:colOff>
      <xdr:row>230</xdr:row>
      <xdr:rowOff>308800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750" y="88789650"/>
          <a:ext cx="1090649" cy="997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240</xdr:row>
      <xdr:rowOff>73025</xdr:rowOff>
    </xdr:from>
    <xdr:to>
      <xdr:col>1</xdr:col>
      <xdr:colOff>1200150</xdr:colOff>
      <xdr:row>242</xdr:row>
      <xdr:rowOff>323851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" y="93360875"/>
          <a:ext cx="1085850" cy="1012826"/>
        </a:xfrm>
        <a:prstGeom prst="rect">
          <a:avLst/>
        </a:prstGeom>
      </xdr:spPr>
    </xdr:pic>
    <xdr:clientData/>
  </xdr:twoCellAnchor>
  <xdr:twoCellAnchor editAs="oneCell">
    <xdr:from>
      <xdr:col>1</xdr:col>
      <xdr:colOff>130950</xdr:colOff>
      <xdr:row>243</xdr:row>
      <xdr:rowOff>85725</xdr:rowOff>
    </xdr:from>
    <xdr:to>
      <xdr:col>1</xdr:col>
      <xdr:colOff>1181100</xdr:colOff>
      <xdr:row>245</xdr:row>
      <xdr:rowOff>304800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0625" y="94516575"/>
          <a:ext cx="1050150" cy="98107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237</xdr:row>
      <xdr:rowOff>57150</xdr:rowOff>
    </xdr:from>
    <xdr:to>
      <xdr:col>1</xdr:col>
      <xdr:colOff>1209675</xdr:colOff>
      <xdr:row>239</xdr:row>
      <xdr:rowOff>304800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0" y="92202000"/>
          <a:ext cx="1066800" cy="100965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252</xdr:row>
      <xdr:rowOff>78600</xdr:rowOff>
    </xdr:from>
    <xdr:to>
      <xdr:col>1</xdr:col>
      <xdr:colOff>1238250</xdr:colOff>
      <xdr:row>254</xdr:row>
      <xdr:rowOff>304800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97938450"/>
          <a:ext cx="1133475" cy="988200"/>
        </a:xfrm>
        <a:prstGeom prst="rect">
          <a:avLst/>
        </a:prstGeom>
      </xdr:spPr>
    </xdr:pic>
    <xdr:clientData/>
  </xdr:twoCellAnchor>
  <xdr:twoCellAnchor editAs="oneCell">
    <xdr:from>
      <xdr:col>1</xdr:col>
      <xdr:colOff>130950</xdr:colOff>
      <xdr:row>249</xdr:row>
      <xdr:rowOff>76200</xdr:rowOff>
    </xdr:from>
    <xdr:to>
      <xdr:col>1</xdr:col>
      <xdr:colOff>1200150</xdr:colOff>
      <xdr:row>251</xdr:row>
      <xdr:rowOff>321450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0625" y="96793050"/>
          <a:ext cx="1069200" cy="1007250"/>
        </a:xfrm>
        <a:prstGeom prst="rect">
          <a:avLst/>
        </a:prstGeom>
      </xdr:spPr>
    </xdr:pic>
    <xdr:clientData/>
  </xdr:twoCellAnchor>
  <xdr:twoCellAnchor editAs="oneCell">
    <xdr:from>
      <xdr:col>1</xdr:col>
      <xdr:colOff>147600</xdr:colOff>
      <xdr:row>246</xdr:row>
      <xdr:rowOff>73800</xdr:rowOff>
    </xdr:from>
    <xdr:to>
      <xdr:col>1</xdr:col>
      <xdr:colOff>1228725</xdr:colOff>
      <xdr:row>248</xdr:row>
      <xdr:rowOff>314325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275" y="95647650"/>
          <a:ext cx="1081125" cy="1002525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270</xdr:row>
      <xdr:rowOff>82550</xdr:rowOff>
    </xdr:from>
    <xdr:to>
      <xdr:col>1</xdr:col>
      <xdr:colOff>1238250</xdr:colOff>
      <xdr:row>272</xdr:row>
      <xdr:rowOff>323850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101361875"/>
          <a:ext cx="1133475" cy="1003300"/>
        </a:xfrm>
        <a:prstGeom prst="rect">
          <a:avLst/>
        </a:prstGeom>
      </xdr:spPr>
    </xdr:pic>
    <xdr:clientData/>
  </xdr:twoCellAnchor>
  <xdr:twoCellAnchor editAs="oneCell">
    <xdr:from>
      <xdr:col>1</xdr:col>
      <xdr:colOff>83325</xdr:colOff>
      <xdr:row>267</xdr:row>
      <xdr:rowOff>80150</xdr:rowOff>
    </xdr:from>
    <xdr:to>
      <xdr:col>1</xdr:col>
      <xdr:colOff>1219200</xdr:colOff>
      <xdr:row>269</xdr:row>
      <xdr:rowOff>323850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3000" y="100216475"/>
          <a:ext cx="1135875" cy="10057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264</xdr:row>
      <xdr:rowOff>66674</xdr:rowOff>
    </xdr:from>
    <xdr:to>
      <xdr:col>1</xdr:col>
      <xdr:colOff>1219200</xdr:colOff>
      <xdr:row>266</xdr:row>
      <xdr:rowOff>247650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99069524"/>
          <a:ext cx="1133475" cy="942976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273</xdr:row>
      <xdr:rowOff>76200</xdr:rowOff>
    </xdr:from>
    <xdr:to>
      <xdr:col>1</xdr:col>
      <xdr:colOff>1244600</xdr:colOff>
      <xdr:row>275</xdr:row>
      <xdr:rowOff>317500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1" y="102514400"/>
          <a:ext cx="1130299" cy="10033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279</xdr:row>
      <xdr:rowOff>57900</xdr:rowOff>
    </xdr:from>
    <xdr:to>
      <xdr:col>1</xdr:col>
      <xdr:colOff>1193800</xdr:colOff>
      <xdr:row>281</xdr:row>
      <xdr:rowOff>304800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104782100"/>
          <a:ext cx="1117600" cy="1008900"/>
        </a:xfrm>
        <a:prstGeom prst="rect">
          <a:avLst/>
        </a:prstGeom>
      </xdr:spPr>
    </xdr:pic>
    <xdr:clientData/>
  </xdr:twoCellAnchor>
  <xdr:twoCellAnchor editAs="oneCell">
    <xdr:from>
      <xdr:col>1</xdr:col>
      <xdr:colOff>109501</xdr:colOff>
      <xdr:row>276</xdr:row>
      <xdr:rowOff>63500</xdr:rowOff>
    </xdr:from>
    <xdr:to>
      <xdr:col>1</xdr:col>
      <xdr:colOff>1257300</xdr:colOff>
      <xdr:row>278</xdr:row>
      <xdr:rowOff>279400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6001" y="103644700"/>
          <a:ext cx="1147799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255</xdr:row>
      <xdr:rowOff>78601</xdr:rowOff>
    </xdr:from>
    <xdr:to>
      <xdr:col>1</xdr:col>
      <xdr:colOff>1257300</xdr:colOff>
      <xdr:row>257</xdr:row>
      <xdr:rowOff>292101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3400" y="98935401"/>
          <a:ext cx="1130300" cy="962800"/>
        </a:xfrm>
        <a:prstGeom prst="rect">
          <a:avLst/>
        </a:prstGeom>
      </xdr:spPr>
    </xdr:pic>
    <xdr:clientData/>
  </xdr:twoCellAnchor>
  <xdr:twoCellAnchor editAs="oneCell">
    <xdr:from>
      <xdr:col>1</xdr:col>
      <xdr:colOff>86500</xdr:colOff>
      <xdr:row>258</xdr:row>
      <xdr:rowOff>63501</xdr:rowOff>
    </xdr:from>
    <xdr:to>
      <xdr:col>1</xdr:col>
      <xdr:colOff>1270000</xdr:colOff>
      <xdr:row>260</xdr:row>
      <xdr:rowOff>355601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900" y="100050601"/>
          <a:ext cx="1183500" cy="1054100"/>
        </a:xfrm>
        <a:prstGeom prst="rect">
          <a:avLst/>
        </a:prstGeom>
      </xdr:spPr>
    </xdr:pic>
    <xdr:clientData/>
  </xdr:twoCellAnchor>
  <xdr:twoCellAnchor editAs="oneCell">
    <xdr:from>
      <xdr:col>1</xdr:col>
      <xdr:colOff>96800</xdr:colOff>
      <xdr:row>261</xdr:row>
      <xdr:rowOff>86501</xdr:rowOff>
    </xdr:from>
    <xdr:to>
      <xdr:col>1</xdr:col>
      <xdr:colOff>1231900</xdr:colOff>
      <xdr:row>263</xdr:row>
      <xdr:rowOff>292101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3200" y="101216601"/>
          <a:ext cx="1135100" cy="9676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288</xdr:row>
      <xdr:rowOff>69075</xdr:rowOff>
    </xdr:from>
    <xdr:to>
      <xdr:col>1</xdr:col>
      <xdr:colOff>1247775</xdr:colOff>
      <xdr:row>290</xdr:row>
      <xdr:rowOff>314325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111492525"/>
          <a:ext cx="1162050" cy="1007250"/>
        </a:xfrm>
        <a:prstGeom prst="rect">
          <a:avLst/>
        </a:prstGeom>
      </xdr:spPr>
    </xdr:pic>
    <xdr:clientData/>
  </xdr:twoCellAnchor>
  <xdr:twoCellAnchor editAs="oneCell">
    <xdr:from>
      <xdr:col>1</xdr:col>
      <xdr:colOff>92850</xdr:colOff>
      <xdr:row>282</xdr:row>
      <xdr:rowOff>76200</xdr:rowOff>
    </xdr:from>
    <xdr:to>
      <xdr:col>1</xdr:col>
      <xdr:colOff>1257300</xdr:colOff>
      <xdr:row>284</xdr:row>
      <xdr:rowOff>304800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9250" y="109213650"/>
          <a:ext cx="116445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119025</xdr:colOff>
      <xdr:row>285</xdr:row>
      <xdr:rowOff>83325</xdr:rowOff>
    </xdr:from>
    <xdr:to>
      <xdr:col>1</xdr:col>
      <xdr:colOff>1228725</xdr:colOff>
      <xdr:row>287</xdr:row>
      <xdr:rowOff>304800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5425" y="110363775"/>
          <a:ext cx="1109700" cy="98347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297</xdr:row>
      <xdr:rowOff>92050</xdr:rowOff>
    </xdr:from>
    <xdr:to>
      <xdr:col>1</xdr:col>
      <xdr:colOff>1228724</xdr:colOff>
      <xdr:row>299</xdr:row>
      <xdr:rowOff>323850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114944500"/>
          <a:ext cx="1104899" cy="993800"/>
        </a:xfrm>
        <a:prstGeom prst="rect">
          <a:avLst/>
        </a:prstGeom>
      </xdr:spPr>
    </xdr:pic>
    <xdr:clientData/>
  </xdr:twoCellAnchor>
  <xdr:twoCellAnchor editAs="oneCell">
    <xdr:from>
      <xdr:col>1</xdr:col>
      <xdr:colOff>102376</xdr:colOff>
      <xdr:row>291</xdr:row>
      <xdr:rowOff>89650</xdr:rowOff>
    </xdr:from>
    <xdr:to>
      <xdr:col>1</xdr:col>
      <xdr:colOff>1181100</xdr:colOff>
      <xdr:row>293</xdr:row>
      <xdr:rowOff>321450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776" y="112656100"/>
          <a:ext cx="1078724" cy="993800"/>
        </a:xfrm>
        <a:prstGeom prst="rect">
          <a:avLst/>
        </a:prstGeom>
      </xdr:spPr>
    </xdr:pic>
    <xdr:clientData/>
  </xdr:twoCellAnchor>
  <xdr:twoCellAnchor editAs="oneCell">
    <xdr:from>
      <xdr:col>1</xdr:col>
      <xdr:colOff>90450</xdr:colOff>
      <xdr:row>294</xdr:row>
      <xdr:rowOff>87250</xdr:rowOff>
    </xdr:from>
    <xdr:to>
      <xdr:col>1</xdr:col>
      <xdr:colOff>1219199</xdr:colOff>
      <xdr:row>296</xdr:row>
      <xdr:rowOff>319050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6850" y="113796700"/>
          <a:ext cx="1128749" cy="9938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300</xdr:row>
      <xdr:rowOff>66650</xdr:rowOff>
    </xdr:from>
    <xdr:to>
      <xdr:col>1</xdr:col>
      <xdr:colOff>1250175</xdr:colOff>
      <xdr:row>302</xdr:row>
      <xdr:rowOff>342900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0" y="116062100"/>
          <a:ext cx="1135875" cy="1038250"/>
        </a:xfrm>
        <a:prstGeom prst="rect">
          <a:avLst/>
        </a:prstGeom>
      </xdr:spPr>
    </xdr:pic>
    <xdr:clientData/>
  </xdr:twoCellAnchor>
  <xdr:twoCellAnchor editAs="oneCell">
    <xdr:from>
      <xdr:col>1</xdr:col>
      <xdr:colOff>102375</xdr:colOff>
      <xdr:row>303</xdr:row>
      <xdr:rowOff>54725</xdr:rowOff>
    </xdr:from>
    <xdr:to>
      <xdr:col>1</xdr:col>
      <xdr:colOff>1238250</xdr:colOff>
      <xdr:row>305</xdr:row>
      <xdr:rowOff>314325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775" y="117193175"/>
          <a:ext cx="1135875" cy="1021600"/>
        </a:xfrm>
        <a:prstGeom prst="rect">
          <a:avLst/>
        </a:prstGeom>
      </xdr:spPr>
    </xdr:pic>
    <xdr:clientData/>
  </xdr:twoCellAnchor>
  <xdr:twoCellAnchor editAs="oneCell">
    <xdr:from>
      <xdr:col>1</xdr:col>
      <xdr:colOff>109500</xdr:colOff>
      <xdr:row>306</xdr:row>
      <xdr:rowOff>71375</xdr:rowOff>
    </xdr:from>
    <xdr:to>
      <xdr:col>1</xdr:col>
      <xdr:colOff>1266825</xdr:colOff>
      <xdr:row>308</xdr:row>
      <xdr:rowOff>314325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900" y="118352825"/>
          <a:ext cx="1157325" cy="1004950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315</xdr:row>
      <xdr:rowOff>92050</xdr:rowOff>
    </xdr:from>
    <xdr:to>
      <xdr:col>1</xdr:col>
      <xdr:colOff>1221600</xdr:colOff>
      <xdr:row>317</xdr:row>
      <xdr:rowOff>304800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699" y="121802500"/>
          <a:ext cx="1107301" cy="974750"/>
        </a:xfrm>
        <a:prstGeom prst="rect">
          <a:avLst/>
        </a:prstGeom>
      </xdr:spPr>
    </xdr:pic>
    <xdr:clientData/>
  </xdr:twoCellAnchor>
  <xdr:twoCellAnchor editAs="oneCell">
    <xdr:from>
      <xdr:col>1</xdr:col>
      <xdr:colOff>102376</xdr:colOff>
      <xdr:row>309</xdr:row>
      <xdr:rowOff>70600</xdr:rowOff>
    </xdr:from>
    <xdr:to>
      <xdr:col>1</xdr:col>
      <xdr:colOff>1247776</xdr:colOff>
      <xdr:row>311</xdr:row>
      <xdr:rowOff>314325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776" y="119495050"/>
          <a:ext cx="1145400" cy="1005725"/>
        </a:xfrm>
        <a:prstGeom prst="rect">
          <a:avLst/>
        </a:prstGeom>
      </xdr:spPr>
    </xdr:pic>
    <xdr:clientData/>
  </xdr:twoCellAnchor>
  <xdr:twoCellAnchor editAs="oneCell">
    <xdr:from>
      <xdr:col>1</xdr:col>
      <xdr:colOff>99976</xdr:colOff>
      <xdr:row>312</xdr:row>
      <xdr:rowOff>68200</xdr:rowOff>
    </xdr:from>
    <xdr:to>
      <xdr:col>1</xdr:col>
      <xdr:colOff>1245376</xdr:colOff>
      <xdr:row>314</xdr:row>
      <xdr:rowOff>304800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376" y="120635650"/>
          <a:ext cx="1145400" cy="9986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318</xdr:row>
      <xdr:rowOff>78600</xdr:rowOff>
    </xdr:from>
    <xdr:to>
      <xdr:col>1</xdr:col>
      <xdr:colOff>1257300</xdr:colOff>
      <xdr:row>320</xdr:row>
      <xdr:rowOff>314325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0" y="122932050"/>
          <a:ext cx="1143000" cy="997725"/>
        </a:xfrm>
        <a:prstGeom prst="rect">
          <a:avLst/>
        </a:prstGeom>
      </xdr:spPr>
    </xdr:pic>
    <xdr:clientData/>
  </xdr:twoCellAnchor>
  <xdr:twoCellAnchor editAs="oneCell">
    <xdr:from>
      <xdr:col>1</xdr:col>
      <xdr:colOff>102375</xdr:colOff>
      <xdr:row>321</xdr:row>
      <xdr:rowOff>85725</xdr:rowOff>
    </xdr:from>
    <xdr:to>
      <xdr:col>1</xdr:col>
      <xdr:colOff>1257300</xdr:colOff>
      <xdr:row>323</xdr:row>
      <xdr:rowOff>323850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775" y="124082175"/>
          <a:ext cx="1154925" cy="1000125"/>
        </a:xfrm>
        <a:prstGeom prst="rect">
          <a:avLst/>
        </a:prstGeom>
      </xdr:spPr>
    </xdr:pic>
    <xdr:clientData/>
  </xdr:twoCellAnchor>
  <xdr:twoCellAnchor editAs="oneCell">
    <xdr:from>
      <xdr:col>1</xdr:col>
      <xdr:colOff>90451</xdr:colOff>
      <xdr:row>324</xdr:row>
      <xdr:rowOff>92850</xdr:rowOff>
    </xdr:from>
    <xdr:to>
      <xdr:col>1</xdr:col>
      <xdr:colOff>1257301</xdr:colOff>
      <xdr:row>326</xdr:row>
      <xdr:rowOff>295275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6851" y="125232300"/>
          <a:ext cx="1166850" cy="964425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327</xdr:row>
      <xdr:rowOff>57151</xdr:rowOff>
    </xdr:from>
    <xdr:to>
      <xdr:col>1</xdr:col>
      <xdr:colOff>1219200</xdr:colOff>
      <xdr:row>329</xdr:row>
      <xdr:rowOff>314325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126339601"/>
          <a:ext cx="1114425" cy="1019174"/>
        </a:xfrm>
        <a:prstGeom prst="rect">
          <a:avLst/>
        </a:prstGeom>
      </xdr:spPr>
    </xdr:pic>
    <xdr:clientData/>
  </xdr:twoCellAnchor>
  <xdr:twoCellAnchor editAs="oneCell">
    <xdr:from>
      <xdr:col>1</xdr:col>
      <xdr:colOff>121425</xdr:colOff>
      <xdr:row>330</xdr:row>
      <xdr:rowOff>85725</xdr:rowOff>
    </xdr:from>
    <xdr:to>
      <xdr:col>1</xdr:col>
      <xdr:colOff>1235850</xdr:colOff>
      <xdr:row>332</xdr:row>
      <xdr:rowOff>314325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5450" y="127511175"/>
          <a:ext cx="1114425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90450</xdr:colOff>
      <xdr:row>333</xdr:row>
      <xdr:rowOff>54750</xdr:rowOff>
    </xdr:from>
    <xdr:to>
      <xdr:col>1</xdr:col>
      <xdr:colOff>1247775</xdr:colOff>
      <xdr:row>335</xdr:row>
      <xdr:rowOff>323850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475" y="128623200"/>
          <a:ext cx="1157325" cy="10311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342</xdr:row>
      <xdr:rowOff>80999</xdr:rowOff>
    </xdr:from>
    <xdr:to>
      <xdr:col>1</xdr:col>
      <xdr:colOff>1209675</xdr:colOff>
      <xdr:row>344</xdr:row>
      <xdr:rowOff>304800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9276" y="132078449"/>
          <a:ext cx="1114424" cy="985801"/>
        </a:xfrm>
        <a:prstGeom prst="rect">
          <a:avLst/>
        </a:prstGeom>
      </xdr:spPr>
    </xdr:pic>
    <xdr:clientData/>
  </xdr:twoCellAnchor>
  <xdr:twoCellAnchor editAs="oneCell">
    <xdr:from>
      <xdr:col>1</xdr:col>
      <xdr:colOff>92851</xdr:colOff>
      <xdr:row>339</xdr:row>
      <xdr:rowOff>78600</xdr:rowOff>
    </xdr:from>
    <xdr:to>
      <xdr:col>1</xdr:col>
      <xdr:colOff>1285875</xdr:colOff>
      <xdr:row>341</xdr:row>
      <xdr:rowOff>314326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6876" y="130933050"/>
          <a:ext cx="1193024" cy="997726"/>
        </a:xfrm>
        <a:prstGeom prst="rect">
          <a:avLst/>
        </a:prstGeom>
      </xdr:spPr>
    </xdr:pic>
    <xdr:clientData/>
  </xdr:twoCellAnchor>
  <xdr:twoCellAnchor editAs="oneCell">
    <xdr:from>
      <xdr:col>1</xdr:col>
      <xdr:colOff>119026</xdr:colOff>
      <xdr:row>336</xdr:row>
      <xdr:rowOff>66675</xdr:rowOff>
    </xdr:from>
    <xdr:to>
      <xdr:col>1</xdr:col>
      <xdr:colOff>1247775</xdr:colOff>
      <xdr:row>338</xdr:row>
      <xdr:rowOff>285751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051" y="129778125"/>
          <a:ext cx="1128749" cy="981076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351</xdr:row>
      <xdr:rowOff>69075</xdr:rowOff>
    </xdr:from>
    <xdr:to>
      <xdr:col>1</xdr:col>
      <xdr:colOff>1257300</xdr:colOff>
      <xdr:row>353</xdr:row>
      <xdr:rowOff>323850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0" y="135495525"/>
          <a:ext cx="1171575" cy="1016775"/>
        </a:xfrm>
        <a:prstGeom prst="rect">
          <a:avLst/>
        </a:prstGeom>
      </xdr:spPr>
    </xdr:pic>
    <xdr:clientData/>
  </xdr:twoCellAnchor>
  <xdr:twoCellAnchor editAs="oneCell">
    <xdr:from>
      <xdr:col>1</xdr:col>
      <xdr:colOff>111901</xdr:colOff>
      <xdr:row>348</xdr:row>
      <xdr:rowOff>85726</xdr:rowOff>
    </xdr:from>
    <xdr:to>
      <xdr:col>1</xdr:col>
      <xdr:colOff>1238251</xdr:colOff>
      <xdr:row>350</xdr:row>
      <xdr:rowOff>276226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926" y="134369176"/>
          <a:ext cx="1126350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109501</xdr:colOff>
      <xdr:row>345</xdr:row>
      <xdr:rowOff>92851</xdr:rowOff>
    </xdr:from>
    <xdr:to>
      <xdr:col>1</xdr:col>
      <xdr:colOff>1200151</xdr:colOff>
      <xdr:row>347</xdr:row>
      <xdr:rowOff>333375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3526" y="133233301"/>
          <a:ext cx="1090650" cy="1002524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104776</xdr:colOff>
      <xdr:row>357</xdr:row>
      <xdr:rowOff>69075</xdr:rowOff>
    </xdr:from>
    <xdr:to>
      <xdr:col>1</xdr:col>
      <xdr:colOff>1238250</xdr:colOff>
      <xdr:row>359</xdr:row>
      <xdr:rowOff>323850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1" y="137781525"/>
          <a:ext cx="1133474" cy="1016775"/>
        </a:xfrm>
        <a:prstGeom prst="rect">
          <a:avLst/>
        </a:prstGeom>
      </xdr:spPr>
    </xdr:pic>
    <xdr:clientData/>
  </xdr:twoCellAnchor>
  <xdr:twoCellAnchor editAs="oneCell">
    <xdr:from>
      <xdr:col>1</xdr:col>
      <xdr:colOff>121426</xdr:colOff>
      <xdr:row>354</xdr:row>
      <xdr:rowOff>104775</xdr:rowOff>
    </xdr:from>
    <xdr:to>
      <xdr:col>1</xdr:col>
      <xdr:colOff>1209675</xdr:colOff>
      <xdr:row>356</xdr:row>
      <xdr:rowOff>314325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5451" y="136674225"/>
          <a:ext cx="1088249" cy="971550"/>
        </a:xfrm>
        <a:prstGeom prst="rect">
          <a:avLst/>
        </a:prstGeom>
      </xdr:spPr>
    </xdr:pic>
    <xdr:clientData/>
  </xdr:twoCellAnchor>
  <xdr:twoCellAnchor editAs="oneCell">
    <xdr:from>
      <xdr:col>1</xdr:col>
      <xdr:colOff>119026</xdr:colOff>
      <xdr:row>360</xdr:row>
      <xdr:rowOff>73800</xdr:rowOff>
    </xdr:from>
    <xdr:to>
      <xdr:col>1</xdr:col>
      <xdr:colOff>1266825</xdr:colOff>
      <xdr:row>362</xdr:row>
      <xdr:rowOff>314325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051" y="138929250"/>
          <a:ext cx="1147799" cy="100252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369</xdr:row>
      <xdr:rowOff>88125</xdr:rowOff>
    </xdr:from>
    <xdr:to>
      <xdr:col>1</xdr:col>
      <xdr:colOff>1247775</xdr:colOff>
      <xdr:row>371</xdr:row>
      <xdr:rowOff>304800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142363050"/>
          <a:ext cx="1171575" cy="978675"/>
        </a:xfrm>
        <a:prstGeom prst="rect">
          <a:avLst/>
        </a:prstGeom>
      </xdr:spPr>
    </xdr:pic>
    <xdr:clientData/>
  </xdr:twoCellAnchor>
  <xdr:twoCellAnchor editAs="oneCell">
    <xdr:from>
      <xdr:col>1</xdr:col>
      <xdr:colOff>83326</xdr:colOff>
      <xdr:row>366</xdr:row>
      <xdr:rowOff>76200</xdr:rowOff>
    </xdr:from>
    <xdr:to>
      <xdr:col>1</xdr:col>
      <xdr:colOff>1209676</xdr:colOff>
      <xdr:row>368</xdr:row>
      <xdr:rowOff>323850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351" y="141208125"/>
          <a:ext cx="1126350" cy="1009650"/>
        </a:xfrm>
        <a:prstGeom prst="rect">
          <a:avLst/>
        </a:prstGeom>
      </xdr:spPr>
    </xdr:pic>
    <xdr:clientData/>
  </xdr:twoCellAnchor>
  <xdr:twoCellAnchor editAs="oneCell">
    <xdr:from>
      <xdr:col>1</xdr:col>
      <xdr:colOff>119025</xdr:colOff>
      <xdr:row>363</xdr:row>
      <xdr:rowOff>54750</xdr:rowOff>
    </xdr:from>
    <xdr:to>
      <xdr:col>1</xdr:col>
      <xdr:colOff>1238250</xdr:colOff>
      <xdr:row>365</xdr:row>
      <xdr:rowOff>314325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050" y="140053200"/>
          <a:ext cx="1119225" cy="1021575"/>
        </a:xfrm>
        <a:prstGeom prst="rect">
          <a:avLst/>
        </a:prstGeom>
      </xdr:spPr>
    </xdr:pic>
    <xdr:clientData/>
  </xdr:twoCellAnchor>
  <xdr:twoCellAnchor editAs="oneCell">
    <xdr:from>
      <xdr:col>1</xdr:col>
      <xdr:colOff>63331</xdr:colOff>
      <xdr:row>378</xdr:row>
      <xdr:rowOff>57150</xdr:rowOff>
    </xdr:from>
    <xdr:to>
      <xdr:col>1</xdr:col>
      <xdr:colOff>1257301</xdr:colOff>
      <xdr:row>380</xdr:row>
      <xdr:rowOff>314325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7356" y="145751550"/>
          <a:ext cx="1193970" cy="1019175"/>
        </a:xfrm>
        <a:prstGeom prst="rect">
          <a:avLst/>
        </a:prstGeom>
      </xdr:spPr>
    </xdr:pic>
    <xdr:clientData/>
  </xdr:twoCellAnchor>
  <xdr:twoCellAnchor editAs="oneCell">
    <xdr:from>
      <xdr:col>1</xdr:col>
      <xdr:colOff>99030</xdr:colOff>
      <xdr:row>372</xdr:row>
      <xdr:rowOff>83326</xdr:rowOff>
    </xdr:from>
    <xdr:to>
      <xdr:col>1</xdr:col>
      <xdr:colOff>1238927</xdr:colOff>
      <xdr:row>374</xdr:row>
      <xdr:rowOff>295276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3055" y="143501251"/>
          <a:ext cx="1139897" cy="973950"/>
        </a:xfrm>
        <a:prstGeom prst="rect">
          <a:avLst/>
        </a:prstGeom>
      </xdr:spPr>
    </xdr:pic>
    <xdr:clientData/>
  </xdr:twoCellAnchor>
  <xdr:twoCellAnchor editAs="oneCell">
    <xdr:from>
      <xdr:col>1</xdr:col>
      <xdr:colOff>77580</xdr:colOff>
      <xdr:row>375</xdr:row>
      <xdr:rowOff>61875</xdr:rowOff>
    </xdr:from>
    <xdr:to>
      <xdr:col>1</xdr:col>
      <xdr:colOff>1228725</xdr:colOff>
      <xdr:row>377</xdr:row>
      <xdr:rowOff>295275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1605" y="144622800"/>
          <a:ext cx="1151145" cy="9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94230</xdr:colOff>
      <xdr:row>384</xdr:row>
      <xdr:rowOff>88051</xdr:rowOff>
    </xdr:from>
    <xdr:to>
      <xdr:col>1</xdr:col>
      <xdr:colOff>1266825</xdr:colOff>
      <xdr:row>386</xdr:row>
      <xdr:rowOff>342901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8255" y="148068451"/>
          <a:ext cx="1172595" cy="101685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381</xdr:row>
      <xdr:rowOff>85650</xdr:rowOff>
    </xdr:from>
    <xdr:to>
      <xdr:col>1</xdr:col>
      <xdr:colOff>1257300</xdr:colOff>
      <xdr:row>383</xdr:row>
      <xdr:rowOff>314325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146923050"/>
          <a:ext cx="1152525" cy="990675"/>
        </a:xfrm>
        <a:prstGeom prst="rect">
          <a:avLst/>
        </a:prstGeom>
      </xdr:spPr>
    </xdr:pic>
    <xdr:clientData/>
  </xdr:twoCellAnchor>
  <xdr:twoCellAnchor editAs="oneCell">
    <xdr:from>
      <xdr:col>1</xdr:col>
      <xdr:colOff>98955</xdr:colOff>
      <xdr:row>387</xdr:row>
      <xdr:rowOff>92775</xdr:rowOff>
    </xdr:from>
    <xdr:to>
      <xdr:col>1</xdr:col>
      <xdr:colOff>1276350</xdr:colOff>
      <xdr:row>389</xdr:row>
      <xdr:rowOff>323850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2980" y="149216175"/>
          <a:ext cx="1177395" cy="993075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390</xdr:row>
      <xdr:rowOff>61950</xdr:rowOff>
    </xdr:from>
    <xdr:to>
      <xdr:col>1</xdr:col>
      <xdr:colOff>1266825</xdr:colOff>
      <xdr:row>392</xdr:row>
      <xdr:rowOff>314326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325" y="150328350"/>
          <a:ext cx="1152525" cy="1014376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396</xdr:row>
      <xdr:rowOff>59550</xdr:rowOff>
    </xdr:from>
    <xdr:to>
      <xdr:col>1</xdr:col>
      <xdr:colOff>1266826</xdr:colOff>
      <xdr:row>398</xdr:row>
      <xdr:rowOff>295276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9275" y="152611950"/>
          <a:ext cx="1171576" cy="997726"/>
        </a:xfrm>
        <a:prstGeom prst="rect">
          <a:avLst/>
        </a:prstGeom>
      </xdr:spPr>
    </xdr:pic>
    <xdr:clientData/>
  </xdr:twoCellAnchor>
  <xdr:twoCellAnchor editAs="oneCell">
    <xdr:from>
      <xdr:col>1</xdr:col>
      <xdr:colOff>90451</xdr:colOff>
      <xdr:row>393</xdr:row>
      <xdr:rowOff>85725</xdr:rowOff>
    </xdr:from>
    <xdr:to>
      <xdr:col>1</xdr:col>
      <xdr:colOff>1257301</xdr:colOff>
      <xdr:row>395</xdr:row>
      <xdr:rowOff>304801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476" y="151495125"/>
          <a:ext cx="1166850" cy="981076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405</xdr:row>
      <xdr:rowOff>69825</xdr:rowOff>
    </xdr:from>
    <xdr:to>
      <xdr:col>1</xdr:col>
      <xdr:colOff>1219201</xdr:colOff>
      <xdr:row>407</xdr:row>
      <xdr:rowOff>314325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326" y="156051225"/>
          <a:ext cx="1104900" cy="1006500"/>
        </a:xfrm>
        <a:prstGeom prst="rect">
          <a:avLst/>
        </a:prstGeom>
      </xdr:spPr>
    </xdr:pic>
    <xdr:clientData/>
  </xdr:twoCellAnchor>
  <xdr:twoCellAnchor editAs="oneCell">
    <xdr:from>
      <xdr:col>1</xdr:col>
      <xdr:colOff>111901</xdr:colOff>
      <xdr:row>402</xdr:row>
      <xdr:rowOff>76950</xdr:rowOff>
    </xdr:from>
    <xdr:to>
      <xdr:col>1</xdr:col>
      <xdr:colOff>1257301</xdr:colOff>
      <xdr:row>404</xdr:row>
      <xdr:rowOff>295275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926" y="154915350"/>
          <a:ext cx="1145400" cy="980325"/>
        </a:xfrm>
        <a:prstGeom prst="rect">
          <a:avLst/>
        </a:prstGeom>
      </xdr:spPr>
    </xdr:pic>
    <xdr:clientData/>
  </xdr:twoCellAnchor>
  <xdr:twoCellAnchor editAs="oneCell">
    <xdr:from>
      <xdr:col>1</xdr:col>
      <xdr:colOff>128551</xdr:colOff>
      <xdr:row>399</xdr:row>
      <xdr:rowOff>65025</xdr:rowOff>
    </xdr:from>
    <xdr:to>
      <xdr:col>1</xdr:col>
      <xdr:colOff>1219201</xdr:colOff>
      <xdr:row>401</xdr:row>
      <xdr:rowOff>314325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2576" y="153760425"/>
          <a:ext cx="1090650" cy="10113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411</xdr:row>
      <xdr:rowOff>85725</xdr:rowOff>
    </xdr:from>
    <xdr:to>
      <xdr:col>1</xdr:col>
      <xdr:colOff>1257301</xdr:colOff>
      <xdr:row>413</xdr:row>
      <xdr:rowOff>333375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9276" y="158353125"/>
          <a:ext cx="1162050" cy="1009650"/>
        </a:xfrm>
        <a:prstGeom prst="rect">
          <a:avLst/>
        </a:prstGeom>
      </xdr:spPr>
    </xdr:pic>
    <xdr:clientData/>
  </xdr:twoCellAnchor>
  <xdr:twoCellAnchor editAs="oneCell">
    <xdr:from>
      <xdr:col>1</xdr:col>
      <xdr:colOff>83325</xdr:colOff>
      <xdr:row>408</xdr:row>
      <xdr:rowOff>76200</xdr:rowOff>
    </xdr:from>
    <xdr:to>
      <xdr:col>1</xdr:col>
      <xdr:colOff>1212038</xdr:colOff>
      <xdr:row>410</xdr:row>
      <xdr:rowOff>323850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350" y="157200600"/>
          <a:ext cx="1128713" cy="1009650"/>
        </a:xfrm>
        <a:prstGeom prst="rect">
          <a:avLst/>
        </a:prstGeom>
      </xdr:spPr>
    </xdr:pic>
    <xdr:clientData/>
  </xdr:twoCellAnchor>
  <xdr:twoCellAnchor editAs="oneCell">
    <xdr:from>
      <xdr:col>1</xdr:col>
      <xdr:colOff>109501</xdr:colOff>
      <xdr:row>414</xdr:row>
      <xdr:rowOff>76200</xdr:rowOff>
    </xdr:from>
    <xdr:to>
      <xdr:col>1</xdr:col>
      <xdr:colOff>1259645</xdr:colOff>
      <xdr:row>416</xdr:row>
      <xdr:rowOff>333375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3526" y="159486600"/>
          <a:ext cx="1150144" cy="10191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417</xdr:row>
      <xdr:rowOff>76200</xdr:rowOff>
    </xdr:from>
    <xdr:to>
      <xdr:col>1</xdr:col>
      <xdr:colOff>1257301</xdr:colOff>
      <xdr:row>419</xdr:row>
      <xdr:rowOff>295275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9276" y="160629600"/>
          <a:ext cx="1162050" cy="981075"/>
        </a:xfrm>
        <a:prstGeom prst="rect">
          <a:avLst/>
        </a:prstGeom>
      </xdr:spPr>
    </xdr:pic>
    <xdr:clientData/>
  </xdr:twoCellAnchor>
  <xdr:twoCellAnchor editAs="oneCell">
    <xdr:from>
      <xdr:col>1</xdr:col>
      <xdr:colOff>83326</xdr:colOff>
      <xdr:row>420</xdr:row>
      <xdr:rowOff>64275</xdr:rowOff>
    </xdr:from>
    <xdr:to>
      <xdr:col>1</xdr:col>
      <xdr:colOff>1266826</xdr:colOff>
      <xdr:row>422</xdr:row>
      <xdr:rowOff>314325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351" y="161760675"/>
          <a:ext cx="1183500" cy="1012050"/>
        </a:xfrm>
        <a:prstGeom prst="rect">
          <a:avLst/>
        </a:prstGeom>
      </xdr:spPr>
    </xdr:pic>
    <xdr:clientData/>
  </xdr:twoCellAnchor>
  <xdr:twoCellAnchor editAs="oneCell">
    <xdr:from>
      <xdr:col>1</xdr:col>
      <xdr:colOff>119025</xdr:colOff>
      <xdr:row>423</xdr:row>
      <xdr:rowOff>80925</xdr:rowOff>
    </xdr:from>
    <xdr:to>
      <xdr:col>1</xdr:col>
      <xdr:colOff>1276350</xdr:colOff>
      <xdr:row>425</xdr:row>
      <xdr:rowOff>276225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050" y="162920325"/>
          <a:ext cx="1157325" cy="9573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441</xdr:row>
      <xdr:rowOff>57150</xdr:rowOff>
    </xdr:from>
    <xdr:to>
      <xdr:col>1</xdr:col>
      <xdr:colOff>1228725</xdr:colOff>
      <xdr:row>443</xdr:row>
      <xdr:rowOff>314324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9275" y="169754550"/>
          <a:ext cx="1133475" cy="1019174"/>
        </a:xfrm>
        <a:prstGeom prst="rect">
          <a:avLst/>
        </a:prstGeom>
      </xdr:spPr>
    </xdr:pic>
    <xdr:clientData/>
  </xdr:twoCellAnchor>
  <xdr:twoCellAnchor editAs="oneCell">
    <xdr:from>
      <xdr:col>1</xdr:col>
      <xdr:colOff>92850</xdr:colOff>
      <xdr:row>435</xdr:row>
      <xdr:rowOff>76200</xdr:rowOff>
    </xdr:from>
    <xdr:to>
      <xdr:col>1</xdr:col>
      <xdr:colOff>1257300</xdr:colOff>
      <xdr:row>437</xdr:row>
      <xdr:rowOff>285750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6875" y="167487600"/>
          <a:ext cx="1164450" cy="971550"/>
        </a:xfrm>
        <a:prstGeom prst="rect">
          <a:avLst/>
        </a:prstGeom>
      </xdr:spPr>
    </xdr:pic>
    <xdr:clientData/>
  </xdr:twoCellAnchor>
  <xdr:twoCellAnchor editAs="oneCell">
    <xdr:from>
      <xdr:col>1</xdr:col>
      <xdr:colOff>109500</xdr:colOff>
      <xdr:row>438</xdr:row>
      <xdr:rowOff>73800</xdr:rowOff>
    </xdr:from>
    <xdr:to>
      <xdr:col>1</xdr:col>
      <xdr:colOff>1266825</xdr:colOff>
      <xdr:row>440</xdr:row>
      <xdr:rowOff>304800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3525" y="168628200"/>
          <a:ext cx="1157325" cy="993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104776</xdr:colOff>
      <xdr:row>429</xdr:row>
      <xdr:rowOff>66676</xdr:rowOff>
    </xdr:from>
    <xdr:to>
      <xdr:col>1</xdr:col>
      <xdr:colOff>1247776</xdr:colOff>
      <xdr:row>431</xdr:row>
      <xdr:rowOff>276226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1" y="165192076"/>
          <a:ext cx="1143000" cy="971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159526</xdr:colOff>
      <xdr:row>432</xdr:row>
      <xdr:rowOff>64276</xdr:rowOff>
    </xdr:from>
    <xdr:to>
      <xdr:col>1</xdr:col>
      <xdr:colOff>1209676</xdr:colOff>
      <xdr:row>434</xdr:row>
      <xdr:rowOff>295276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3551" y="166332676"/>
          <a:ext cx="1050150" cy="993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426</xdr:row>
      <xdr:rowOff>66675</xdr:rowOff>
    </xdr:from>
    <xdr:to>
      <xdr:col>1</xdr:col>
      <xdr:colOff>1238250</xdr:colOff>
      <xdr:row>428</xdr:row>
      <xdr:rowOff>285750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0" y="164049075"/>
          <a:ext cx="1152525" cy="981075"/>
        </a:xfrm>
        <a:prstGeom prst="rect">
          <a:avLst/>
        </a:prstGeom>
      </xdr:spPr>
    </xdr:pic>
    <xdr:clientData/>
  </xdr:twoCellAnchor>
  <xdr:twoCellAnchor editAs="oneCell">
    <xdr:from>
      <xdr:col>1</xdr:col>
      <xdr:colOff>244930</xdr:colOff>
      <xdr:row>444</xdr:row>
      <xdr:rowOff>54427</xdr:rowOff>
    </xdr:from>
    <xdr:to>
      <xdr:col>1</xdr:col>
      <xdr:colOff>1088572</xdr:colOff>
      <xdr:row>446</xdr:row>
      <xdr:rowOff>285750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1972130" y="169193027"/>
          <a:ext cx="843642" cy="993323"/>
        </a:xfrm>
        <a:prstGeom prst="rect">
          <a:avLst/>
        </a:prstGeom>
      </xdr:spPr>
    </xdr:pic>
    <xdr:clientData/>
  </xdr:twoCellAnchor>
  <xdr:twoCellAnchor editAs="oneCell">
    <xdr:from>
      <xdr:col>1</xdr:col>
      <xdr:colOff>244930</xdr:colOff>
      <xdr:row>447</xdr:row>
      <xdr:rowOff>40822</xdr:rowOff>
    </xdr:from>
    <xdr:to>
      <xdr:col>1</xdr:col>
      <xdr:colOff>1091974</xdr:colOff>
      <xdr:row>449</xdr:row>
      <xdr:rowOff>326571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3037" y="170307001"/>
          <a:ext cx="847044" cy="1047749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258536</xdr:colOff>
      <xdr:row>450</xdr:row>
      <xdr:rowOff>27214</xdr:rowOff>
    </xdr:from>
    <xdr:to>
      <xdr:col>1</xdr:col>
      <xdr:colOff>1068536</xdr:colOff>
      <xdr:row>452</xdr:row>
      <xdr:rowOff>345214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6643" y="171436393"/>
          <a:ext cx="810000" cy="108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522343</xdr:colOff>
      <xdr:row>4</xdr:row>
      <xdr:rowOff>30725</xdr:rowOff>
    </xdr:from>
    <xdr:to>
      <xdr:col>0</xdr:col>
      <xdr:colOff>2355648</xdr:colOff>
      <xdr:row>4</xdr:row>
      <xdr:rowOff>1720644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343" y="850080"/>
          <a:ext cx="1833305" cy="168991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647659</xdr:colOff>
      <xdr:row>4</xdr:row>
      <xdr:rowOff>8660</xdr:rowOff>
    </xdr:from>
    <xdr:to>
      <xdr:col>1</xdr:col>
      <xdr:colOff>2463648</xdr:colOff>
      <xdr:row>5</xdr:row>
      <xdr:rowOff>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7578" y="828015"/>
          <a:ext cx="1815989" cy="1711986"/>
        </a:xfrm>
        <a:prstGeom prst="rect">
          <a:avLst/>
        </a:prstGeom>
      </xdr:spPr>
    </xdr:pic>
    <xdr:clientData/>
  </xdr:twoCellAnchor>
  <xdr:twoCellAnchor editAs="oneCell">
    <xdr:from>
      <xdr:col>0</xdr:col>
      <xdr:colOff>594032</xdr:colOff>
      <xdr:row>7</xdr:row>
      <xdr:rowOff>20485</xdr:rowOff>
    </xdr:from>
    <xdr:to>
      <xdr:col>0</xdr:col>
      <xdr:colOff>2386371</xdr:colOff>
      <xdr:row>7</xdr:row>
      <xdr:rowOff>1648953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032" y="4639598"/>
          <a:ext cx="1792339" cy="1628468"/>
        </a:xfrm>
        <a:prstGeom prst="rect">
          <a:avLst/>
        </a:prstGeom>
      </xdr:spPr>
    </xdr:pic>
    <xdr:clientData/>
  </xdr:twoCellAnchor>
  <xdr:twoCellAnchor editAs="oneCell">
    <xdr:from>
      <xdr:col>1</xdr:col>
      <xdr:colOff>706694</xdr:colOff>
      <xdr:row>7</xdr:row>
      <xdr:rowOff>30726</xdr:rowOff>
    </xdr:from>
    <xdr:to>
      <xdr:col>1</xdr:col>
      <xdr:colOff>2417097</xdr:colOff>
      <xdr:row>7</xdr:row>
      <xdr:rowOff>1679677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6613" y="4649839"/>
          <a:ext cx="1710403" cy="16489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647700</xdr:colOff>
      <xdr:row>4</xdr:row>
      <xdr:rowOff>47625</xdr:rowOff>
    </xdr:from>
    <xdr:to>
      <xdr:col>1</xdr:col>
      <xdr:colOff>2219325</xdr:colOff>
      <xdr:row>4</xdr:row>
      <xdr:rowOff>1695449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30" r="10000"/>
        <a:stretch/>
      </xdr:blipFill>
      <xdr:spPr>
        <a:xfrm>
          <a:off x="1428750" y="866775"/>
          <a:ext cx="1571625" cy="1647824"/>
        </a:xfrm>
        <a:prstGeom prst="rect">
          <a:avLst/>
        </a:prstGeom>
      </xdr:spPr>
    </xdr:pic>
    <xdr:clientData/>
  </xdr:twoCellAnchor>
  <xdr:twoCellAnchor editAs="oneCell">
    <xdr:from>
      <xdr:col>2</xdr:col>
      <xdr:colOff>790575</xdr:colOff>
      <xdr:row>4</xdr:row>
      <xdr:rowOff>66675</xdr:rowOff>
    </xdr:from>
    <xdr:to>
      <xdr:col>2</xdr:col>
      <xdr:colOff>2410575</xdr:colOff>
      <xdr:row>4</xdr:row>
      <xdr:rowOff>1686675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50" y="876300"/>
          <a:ext cx="1620000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533400</xdr:colOff>
      <xdr:row>9</xdr:row>
      <xdr:rowOff>19050</xdr:rowOff>
    </xdr:from>
    <xdr:to>
      <xdr:col>1</xdr:col>
      <xdr:colOff>2189400</xdr:colOff>
      <xdr:row>9</xdr:row>
      <xdr:rowOff>1675050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4772025"/>
          <a:ext cx="1656000" cy="1656000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</xdr:colOff>
      <xdr:row>9</xdr:row>
      <xdr:rowOff>38100</xdr:rowOff>
    </xdr:from>
    <xdr:to>
      <xdr:col>2</xdr:col>
      <xdr:colOff>2355525</xdr:colOff>
      <xdr:row>9</xdr:row>
      <xdr:rowOff>1657350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4850" y="4495800"/>
          <a:ext cx="1584000" cy="1619250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14</xdr:row>
      <xdr:rowOff>47625</xdr:rowOff>
    </xdr:from>
    <xdr:to>
      <xdr:col>1</xdr:col>
      <xdr:colOff>2294175</xdr:colOff>
      <xdr:row>14</xdr:row>
      <xdr:rowOff>1703625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5" y="8153400"/>
          <a:ext cx="1656000" cy="1656000"/>
        </a:xfrm>
        <a:prstGeom prst="rect">
          <a:avLst/>
        </a:prstGeom>
      </xdr:spPr>
    </xdr:pic>
    <xdr:clientData/>
  </xdr:twoCellAnchor>
  <xdr:twoCellAnchor editAs="oneCell">
    <xdr:from>
      <xdr:col>2</xdr:col>
      <xdr:colOff>885825</xdr:colOff>
      <xdr:row>14</xdr:row>
      <xdr:rowOff>85725</xdr:rowOff>
    </xdr:from>
    <xdr:to>
      <xdr:col>2</xdr:col>
      <xdr:colOff>2541825</xdr:colOff>
      <xdr:row>14</xdr:row>
      <xdr:rowOff>1685925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9150" y="8191500"/>
          <a:ext cx="1656000" cy="1600200"/>
        </a:xfrm>
        <a:prstGeom prst="rect">
          <a:avLst/>
        </a:prstGeom>
      </xdr:spPr>
    </xdr:pic>
    <xdr:clientData/>
  </xdr:twoCellAnchor>
  <xdr:twoCellAnchor editAs="oneCell">
    <xdr:from>
      <xdr:col>1</xdr:col>
      <xdr:colOff>704850</xdr:colOff>
      <xdr:row>19</xdr:row>
      <xdr:rowOff>57149</xdr:rowOff>
    </xdr:from>
    <xdr:to>
      <xdr:col>1</xdr:col>
      <xdr:colOff>2396850</xdr:colOff>
      <xdr:row>19</xdr:row>
      <xdr:rowOff>1701524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900" y="11810999"/>
          <a:ext cx="1692000" cy="1644375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25</xdr:row>
      <xdr:rowOff>47625</xdr:rowOff>
    </xdr:from>
    <xdr:to>
      <xdr:col>1</xdr:col>
      <xdr:colOff>2295525</xdr:colOff>
      <xdr:row>25</xdr:row>
      <xdr:rowOff>1685925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5" y="15687675"/>
          <a:ext cx="1600200" cy="1638300"/>
        </a:xfrm>
        <a:prstGeom prst="rect">
          <a:avLst/>
        </a:prstGeom>
      </xdr:spPr>
    </xdr:pic>
    <xdr:clientData/>
  </xdr:twoCellAnchor>
  <xdr:twoCellAnchor editAs="oneCell">
    <xdr:from>
      <xdr:col>2</xdr:col>
      <xdr:colOff>790575</xdr:colOff>
      <xdr:row>25</xdr:row>
      <xdr:rowOff>38100</xdr:rowOff>
    </xdr:from>
    <xdr:to>
      <xdr:col>2</xdr:col>
      <xdr:colOff>2446575</xdr:colOff>
      <xdr:row>25</xdr:row>
      <xdr:rowOff>1694100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3900" y="15678150"/>
          <a:ext cx="1656000" cy="1656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733425</xdr:colOff>
      <xdr:row>3</xdr:row>
      <xdr:rowOff>257174</xdr:rowOff>
    </xdr:from>
    <xdr:to>
      <xdr:col>1</xdr:col>
      <xdr:colOff>2190750</xdr:colOff>
      <xdr:row>3</xdr:row>
      <xdr:rowOff>1704975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475" y="914399"/>
          <a:ext cx="1457325" cy="1447801"/>
        </a:xfrm>
        <a:prstGeom prst="rect">
          <a:avLst/>
        </a:prstGeom>
      </xdr:spPr>
    </xdr:pic>
    <xdr:clientData/>
  </xdr:twoCellAnchor>
  <xdr:twoCellAnchor editAs="oneCell">
    <xdr:from>
      <xdr:col>1</xdr:col>
      <xdr:colOff>466725</xdr:colOff>
      <xdr:row>8</xdr:row>
      <xdr:rowOff>85724</xdr:rowOff>
    </xdr:from>
    <xdr:to>
      <xdr:col>1</xdr:col>
      <xdr:colOff>2333625</xdr:colOff>
      <xdr:row>8</xdr:row>
      <xdr:rowOff>1828799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775" y="4562474"/>
          <a:ext cx="1866900" cy="1743075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13</xdr:row>
      <xdr:rowOff>114300</xdr:rowOff>
    </xdr:from>
    <xdr:to>
      <xdr:col>1</xdr:col>
      <xdr:colOff>2476500</xdr:colOff>
      <xdr:row>13</xdr:row>
      <xdr:rowOff>1866900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8410575"/>
          <a:ext cx="1981200" cy="1752600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</xdr:colOff>
      <xdr:row>18</xdr:row>
      <xdr:rowOff>142875</xdr:rowOff>
    </xdr:from>
    <xdr:to>
      <xdr:col>1</xdr:col>
      <xdr:colOff>2486025</xdr:colOff>
      <xdr:row>19</xdr:row>
      <xdr:rowOff>28575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2277725"/>
          <a:ext cx="2076450" cy="1781175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371476</xdr:colOff>
      <xdr:row>23</xdr:row>
      <xdr:rowOff>85726</xdr:rowOff>
    </xdr:from>
    <xdr:to>
      <xdr:col>1</xdr:col>
      <xdr:colOff>2476500</xdr:colOff>
      <xdr:row>23</xdr:row>
      <xdr:rowOff>1819276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526" y="16040101"/>
          <a:ext cx="2105024" cy="1733550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609600</xdr:colOff>
      <xdr:row>28</xdr:row>
      <xdr:rowOff>66675</xdr:rowOff>
    </xdr:from>
    <xdr:to>
      <xdr:col>1</xdr:col>
      <xdr:colOff>1545600</xdr:colOff>
      <xdr:row>28</xdr:row>
      <xdr:rowOff>1828800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" y="19745325"/>
          <a:ext cx="936000" cy="1762125"/>
        </a:xfrm>
        <a:prstGeom prst="rect">
          <a:avLst/>
        </a:prstGeom>
      </xdr:spPr>
    </xdr:pic>
    <xdr:clientData/>
  </xdr:twoCellAnchor>
  <xdr:twoCellAnchor editAs="oneCell">
    <xdr:from>
      <xdr:col>1</xdr:col>
      <xdr:colOff>1457325</xdr:colOff>
      <xdr:row>28</xdr:row>
      <xdr:rowOff>66675</xdr:rowOff>
    </xdr:from>
    <xdr:to>
      <xdr:col>1</xdr:col>
      <xdr:colOff>2419350</xdr:colOff>
      <xdr:row>28</xdr:row>
      <xdr:rowOff>1857375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8375" y="19745325"/>
          <a:ext cx="962025" cy="1790700"/>
        </a:xfrm>
        <a:prstGeom prst="rect">
          <a:avLst/>
        </a:prstGeom>
      </xdr:spPr>
    </xdr:pic>
    <xdr:clientData/>
  </xdr:twoCellAnchor>
  <xdr:twoCellAnchor editAs="oneCell">
    <xdr:from>
      <xdr:col>6</xdr:col>
      <xdr:colOff>438151</xdr:colOff>
      <xdr:row>3</xdr:row>
      <xdr:rowOff>409575</xdr:rowOff>
    </xdr:from>
    <xdr:to>
      <xdr:col>6</xdr:col>
      <xdr:colOff>2076451</xdr:colOff>
      <xdr:row>3</xdr:row>
      <xdr:rowOff>1476375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64" t="18680" r="4081" b="19781"/>
        <a:stretch/>
      </xdr:blipFill>
      <xdr:spPr>
        <a:xfrm>
          <a:off x="6791326" y="1066800"/>
          <a:ext cx="1638300" cy="106680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571501</xdr:colOff>
      <xdr:row>8</xdr:row>
      <xdr:rowOff>466725</xdr:rowOff>
    </xdr:from>
    <xdr:to>
      <xdr:col>6</xdr:col>
      <xdr:colOff>2162175</xdr:colOff>
      <xdr:row>8</xdr:row>
      <xdr:rowOff>1476375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010" b="30995"/>
        <a:stretch/>
      </xdr:blipFill>
      <xdr:spPr>
        <a:xfrm>
          <a:off x="6924676" y="4943475"/>
          <a:ext cx="1590674" cy="1009650"/>
        </a:xfrm>
        <a:prstGeom prst="rect">
          <a:avLst/>
        </a:prstGeom>
      </xdr:spPr>
    </xdr:pic>
    <xdr:clientData/>
  </xdr:twoCellAnchor>
  <xdr:twoCellAnchor editAs="oneCell">
    <xdr:from>
      <xdr:col>6</xdr:col>
      <xdr:colOff>457200</xdr:colOff>
      <xdr:row>13</xdr:row>
      <xdr:rowOff>561975</xdr:rowOff>
    </xdr:from>
    <xdr:to>
      <xdr:col>6</xdr:col>
      <xdr:colOff>2314575</xdr:colOff>
      <xdr:row>13</xdr:row>
      <xdr:rowOff>1743074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04" t="22892" r="5859" b="22289"/>
        <a:stretch/>
      </xdr:blipFill>
      <xdr:spPr>
        <a:xfrm>
          <a:off x="6810375" y="8858250"/>
          <a:ext cx="1857375" cy="1181099"/>
        </a:xfrm>
        <a:prstGeom prst="rect">
          <a:avLst/>
        </a:prstGeom>
      </xdr:spPr>
    </xdr:pic>
    <xdr:clientData/>
  </xdr:twoCellAnchor>
  <xdr:twoCellAnchor editAs="oneCell">
    <xdr:from>
      <xdr:col>6</xdr:col>
      <xdr:colOff>923925</xdr:colOff>
      <xdr:row>18</xdr:row>
      <xdr:rowOff>142875</xdr:rowOff>
    </xdr:from>
    <xdr:to>
      <xdr:col>6</xdr:col>
      <xdr:colOff>1990725</xdr:colOff>
      <xdr:row>18</xdr:row>
      <xdr:rowOff>1790700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500" t="9750" r="27500" b="8500"/>
        <a:stretch/>
      </xdr:blipFill>
      <xdr:spPr>
        <a:xfrm>
          <a:off x="7277100" y="12277725"/>
          <a:ext cx="1066800" cy="1647825"/>
        </a:xfrm>
        <a:prstGeom prst="rect">
          <a:avLst/>
        </a:prstGeom>
      </xdr:spPr>
    </xdr:pic>
    <xdr:clientData/>
  </xdr:twoCellAnchor>
  <xdr:twoCellAnchor editAs="oneCell">
    <xdr:from>
      <xdr:col>6</xdr:col>
      <xdr:colOff>790576</xdr:colOff>
      <xdr:row>23</xdr:row>
      <xdr:rowOff>171449</xdr:rowOff>
    </xdr:from>
    <xdr:to>
      <xdr:col>6</xdr:col>
      <xdr:colOff>2085976</xdr:colOff>
      <xdr:row>23</xdr:row>
      <xdr:rowOff>1819274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1" y="16125824"/>
          <a:ext cx="1295400" cy="1647825"/>
        </a:xfrm>
        <a:prstGeom prst="rect">
          <a:avLst/>
        </a:prstGeom>
      </xdr:spPr>
    </xdr:pic>
    <xdr:clientData/>
  </xdr:twoCellAnchor>
  <xdr:twoCellAnchor editAs="oneCell">
    <xdr:from>
      <xdr:col>6</xdr:col>
      <xdr:colOff>647700</xdr:colOff>
      <xdr:row>28</xdr:row>
      <xdr:rowOff>161924</xdr:rowOff>
    </xdr:from>
    <xdr:to>
      <xdr:col>6</xdr:col>
      <xdr:colOff>2428875</xdr:colOff>
      <xdr:row>28</xdr:row>
      <xdr:rowOff>1762125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875" y="19840574"/>
          <a:ext cx="1781175" cy="16002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mf-kupe.ru/katalog/shkafyi/shkaf-kupe-verona-4.html" TargetMode="External"/><Relationship Id="rId117" Type="http://schemas.openxmlformats.org/officeDocument/2006/relationships/hyperlink" Target="https://mf-kupe.ru/katalog/shkafyi/shkaf-kupe-orxideya.html" TargetMode="External"/><Relationship Id="rId21" Type="http://schemas.openxmlformats.org/officeDocument/2006/relationships/hyperlink" Target="https://mf-kupe.ru/katalog/shkafyi/shkaf-kupe-foster-2.html" TargetMode="External"/><Relationship Id="rId42" Type="http://schemas.openxmlformats.org/officeDocument/2006/relationships/hyperlink" Target="https://mf-kupe.ru/katalog/shkafyi/shkaf-kupe-amsterdam-3.html" TargetMode="External"/><Relationship Id="rId47" Type="http://schemas.openxmlformats.org/officeDocument/2006/relationships/hyperlink" Target="https://mf-kupe.ru/katalog/shkafyi/shkaf-kupe-bellona-4.html" TargetMode="External"/><Relationship Id="rId63" Type="http://schemas.openxmlformats.org/officeDocument/2006/relationships/hyperlink" Target="https://mf-kupe.ru/katalog/shkafyi/shkaf-kupe-venecziya-2.html" TargetMode="External"/><Relationship Id="rId68" Type="http://schemas.openxmlformats.org/officeDocument/2006/relationships/hyperlink" Target="https://mf-kupe.ru/katalog/shkafyi/shkaf-kupe-rodos-4.html" TargetMode="External"/><Relationship Id="rId84" Type="http://schemas.openxmlformats.org/officeDocument/2006/relationships/hyperlink" Target="https://mf-kupe.ru/katalog/shkafyi/shkaf-kupe-big-ben-2.html" TargetMode="External"/><Relationship Id="rId89" Type="http://schemas.openxmlformats.org/officeDocument/2006/relationships/hyperlink" Target="https://mf-kupe.ru/katalog/shkafyi/shkaf-kupe-skazochnyij-zamok-4.html" TargetMode="External"/><Relationship Id="rId112" Type="http://schemas.openxmlformats.org/officeDocument/2006/relationships/hyperlink" Target="https://mf-kupe.ru/katalog/shkafyi/shkaf-kupe-bergamo-3.html" TargetMode="External"/><Relationship Id="rId133" Type="http://schemas.openxmlformats.org/officeDocument/2006/relationships/hyperlink" Target="https://mf-kupe.ru/katalog/shkafyi/shkaf-kupe-dubaj-new-3.html" TargetMode="External"/><Relationship Id="rId138" Type="http://schemas.openxmlformats.org/officeDocument/2006/relationships/printerSettings" Target="../printerSettings/printerSettings1.bin"/><Relationship Id="rId16" Type="http://schemas.openxmlformats.org/officeDocument/2006/relationships/hyperlink" Target="https://mf-kupe.ru/katalog/shkafyi/shkaf-kupe-stil-new-3.html" TargetMode="External"/><Relationship Id="rId107" Type="http://schemas.openxmlformats.org/officeDocument/2006/relationships/hyperlink" Target="https://mf-kupe.ru/katalog/shkafyi/shkaf-kupe-bajkal-4.html" TargetMode="External"/><Relationship Id="rId11" Type="http://schemas.openxmlformats.org/officeDocument/2006/relationships/hyperlink" Target="https://mf-kupe.ru/katalog/shkafyi/shkaf-kupe-komandor-3.html" TargetMode="External"/><Relationship Id="rId32" Type="http://schemas.openxmlformats.org/officeDocument/2006/relationships/hyperlink" Target="https://mf-kupe.ru/katalog/shkafyi/shkaf-kupe-gaeta-4.html" TargetMode="External"/><Relationship Id="rId37" Type="http://schemas.openxmlformats.org/officeDocument/2006/relationships/hyperlink" Target="https://mf-kupe.ru/katalog/shkafyi/shkaf-kupe-valensiya-3.html" TargetMode="External"/><Relationship Id="rId53" Type="http://schemas.openxmlformats.org/officeDocument/2006/relationships/hyperlink" Target="https://mf-kupe.ru/katalog/shkafyi/shkaf-kupe-marsel-4.html" TargetMode="External"/><Relationship Id="rId58" Type="http://schemas.openxmlformats.org/officeDocument/2006/relationships/hyperlink" Target="https://mf-kupe.ru/katalog/shkafyi/shkaf-kupe-sevilya-3.html" TargetMode="External"/><Relationship Id="rId74" Type="http://schemas.openxmlformats.org/officeDocument/2006/relationships/hyperlink" Target="https://mf-kupe.ru/katalog/shkafyi/shkaf-kupe-parizh-4.html" TargetMode="External"/><Relationship Id="rId79" Type="http://schemas.openxmlformats.org/officeDocument/2006/relationships/hyperlink" Target="https://mf-kupe.ru/katalog/shkafyi/shkaf-kupe-zamok-3.html" TargetMode="External"/><Relationship Id="rId102" Type="http://schemas.openxmlformats.org/officeDocument/2006/relationships/hyperlink" Target="https://mf-kupe.ru/katalog/shkafyi/shkaf-kupe-premer-new-2.html" TargetMode="External"/><Relationship Id="rId123" Type="http://schemas.openxmlformats.org/officeDocument/2006/relationships/hyperlink" Target="https://mf-kupe.ru/katalog/shkafyi/shkaf-kupe-zoopark-2.html" TargetMode="External"/><Relationship Id="rId128" Type="http://schemas.openxmlformats.org/officeDocument/2006/relationships/hyperlink" Target="https://mf-kupe.ru/katalog/shkafyi/shkaf-kupe-disnej-3.html" TargetMode="External"/><Relationship Id="rId5" Type="http://schemas.openxmlformats.org/officeDocument/2006/relationships/hyperlink" Target="https://mf-kupe.ru/katalog/shkafyi/shkaf-kupe-eko-4.html" TargetMode="External"/><Relationship Id="rId90" Type="http://schemas.openxmlformats.org/officeDocument/2006/relationships/hyperlink" Target="https://mf-kupe.ru/katalog/shkafyi/shkaf-kupe-evropa-2.html" TargetMode="External"/><Relationship Id="rId95" Type="http://schemas.openxmlformats.org/officeDocument/2006/relationships/hyperlink" Target="https://mf-kupe.ru/katalog/shkafyi/shkaf-kupe-premer-4.html" TargetMode="External"/><Relationship Id="rId22" Type="http://schemas.openxmlformats.org/officeDocument/2006/relationships/hyperlink" Target="https://mf-kupe.ru/katalog/shkafyi/shkaf-kupe-foster-3.html" TargetMode="External"/><Relationship Id="rId27" Type="http://schemas.openxmlformats.org/officeDocument/2006/relationships/hyperlink" Target="https://mf-kupe.ru/katalog/shkafyi/shkaf-kupe-konczept-2.html" TargetMode="External"/><Relationship Id="rId43" Type="http://schemas.openxmlformats.org/officeDocument/2006/relationships/hyperlink" Target="https://mf-kupe.ru/katalog/shkafyi/shkaf-kupe-amsterdam-4.html" TargetMode="External"/><Relationship Id="rId48" Type="http://schemas.openxmlformats.org/officeDocument/2006/relationships/hyperlink" Target="https://mf-kupe.ru/katalog/shkafyi/shkaf-kupe-madrid-2.html" TargetMode="External"/><Relationship Id="rId64" Type="http://schemas.openxmlformats.org/officeDocument/2006/relationships/hyperlink" Target="https://mf-kupe.ru/katalog/shkafyi/shkaf-kupe-venecziya-3.html" TargetMode="External"/><Relationship Id="rId69" Type="http://schemas.openxmlformats.org/officeDocument/2006/relationships/hyperlink" Target="https://mf-kupe.ru/katalog/shkafyi/shkaf-kupe-oklend-2.html" TargetMode="External"/><Relationship Id="rId113" Type="http://schemas.openxmlformats.org/officeDocument/2006/relationships/hyperlink" Target="https://mf-kupe.ru/katalog/shkafyi/shkaf-kupe-bergamo-4.html" TargetMode="External"/><Relationship Id="rId118" Type="http://schemas.openxmlformats.org/officeDocument/2006/relationships/hyperlink" Target="https://mf-kupe.ru/katalog/shkafyi/shkaf-kupe-orxideya-3.html" TargetMode="External"/><Relationship Id="rId134" Type="http://schemas.openxmlformats.org/officeDocument/2006/relationships/hyperlink" Target="https://mf-kupe.ru/katalog/shkafyi/shkaf-kupe-dubaj-new-4.html" TargetMode="External"/><Relationship Id="rId139" Type="http://schemas.openxmlformats.org/officeDocument/2006/relationships/drawing" Target="../drawings/drawing1.xml"/><Relationship Id="rId8" Type="http://schemas.openxmlformats.org/officeDocument/2006/relationships/hyperlink" Target="https://mf-kupe.ru/katalog/shkafyi/ramir-4.html" TargetMode="External"/><Relationship Id="rId51" Type="http://schemas.openxmlformats.org/officeDocument/2006/relationships/hyperlink" Target="https://mf-kupe.ru/katalog/shkafyi/shkaf-kupe-marsel-2.html" TargetMode="External"/><Relationship Id="rId72" Type="http://schemas.openxmlformats.org/officeDocument/2006/relationships/hyperlink" Target="https://mf-kupe.ru/katalog/shkafyi/shkaf-kupe-parizh-2.html" TargetMode="External"/><Relationship Id="rId80" Type="http://schemas.openxmlformats.org/officeDocument/2006/relationships/hyperlink" Target="https://mf-kupe.ru/katalog/shkafyi/shkaf-kupe-zamok-4-2.html" TargetMode="External"/><Relationship Id="rId85" Type="http://schemas.openxmlformats.org/officeDocument/2006/relationships/hyperlink" Target="https://mf-kupe.ru/katalog/shkafyi/shkaf-kupe-big-ben-3.html" TargetMode="External"/><Relationship Id="rId93" Type="http://schemas.openxmlformats.org/officeDocument/2006/relationships/hyperlink" Target="https://mf-kupe.ru/katalog/shkafyi/shkaf-kupe-premer-2.html" TargetMode="External"/><Relationship Id="rId98" Type="http://schemas.openxmlformats.org/officeDocument/2006/relationships/hyperlink" Target="https://mf-kupe.ru/katalog/shkafyi/shkaf-kupe-palermo-4.html" TargetMode="External"/><Relationship Id="rId121" Type="http://schemas.openxmlformats.org/officeDocument/2006/relationships/hyperlink" Target="https://mf-kupe.ru/katalog/shkafyi/shkaf-kupe-rozovyij-zamok-3.html" TargetMode="External"/><Relationship Id="rId3" Type="http://schemas.openxmlformats.org/officeDocument/2006/relationships/hyperlink" Target="https://mf-kupe.ru/katalog/shkafyi/shkaf-kupe-eko.html" TargetMode="External"/><Relationship Id="rId12" Type="http://schemas.openxmlformats.org/officeDocument/2006/relationships/hyperlink" Target="https://mf-kupe.ru/katalog/shkafyi/shkaf-kupe-komandor-4.html" TargetMode="External"/><Relationship Id="rId17" Type="http://schemas.openxmlformats.org/officeDocument/2006/relationships/hyperlink" Target="https://mf-kupe.ru/katalog/shkafyi/shkaf-kupe-stil-new-4.html" TargetMode="External"/><Relationship Id="rId25" Type="http://schemas.openxmlformats.org/officeDocument/2006/relationships/hyperlink" Target="https://mf-kupe.ru/katalog/shkafyi/shkaf-kupe-verona-3.html" TargetMode="External"/><Relationship Id="rId33" Type="http://schemas.openxmlformats.org/officeDocument/2006/relationships/hyperlink" Target="https://mf-kupe.ru/katalog/shkafyi/shkaf-kupe-milan-2.html" TargetMode="External"/><Relationship Id="rId38" Type="http://schemas.openxmlformats.org/officeDocument/2006/relationships/hyperlink" Target="https://mf-kupe.ru/katalog/shkafyi/shkaf-kupe-stels-2.html" TargetMode="External"/><Relationship Id="rId46" Type="http://schemas.openxmlformats.org/officeDocument/2006/relationships/hyperlink" Target="https://mf-kupe.ru/katalog/shkafyi/shkaf-kupe-bellona-3.html" TargetMode="External"/><Relationship Id="rId59" Type="http://schemas.openxmlformats.org/officeDocument/2006/relationships/hyperlink" Target="https://mf-kupe.ru/katalog/shkafyi/shkaf-kupe-sevilya-4.html" TargetMode="External"/><Relationship Id="rId67" Type="http://schemas.openxmlformats.org/officeDocument/2006/relationships/hyperlink" Target="https://mf-kupe.ru/katalog/shkafyi/shkaf-kupe-rodos-3.html" TargetMode="External"/><Relationship Id="rId103" Type="http://schemas.openxmlformats.org/officeDocument/2006/relationships/hyperlink" Target="https://mf-kupe.ru/katalog/shkafyi/shkaf-kupe-premer-new-3.html" TargetMode="External"/><Relationship Id="rId108" Type="http://schemas.openxmlformats.org/officeDocument/2006/relationships/hyperlink" Target="https://mf-kupe.ru/katalog/shkafyi/shkaf-kupe-mirazh-2.html" TargetMode="External"/><Relationship Id="rId116" Type="http://schemas.openxmlformats.org/officeDocument/2006/relationships/hyperlink" Target="https://mf-kupe.ru/katalog/shkafyi/shkaf-kupe-bergamo-violet-4.html" TargetMode="External"/><Relationship Id="rId124" Type="http://schemas.openxmlformats.org/officeDocument/2006/relationships/hyperlink" Target="https://mf-kupe.ru/katalog/shkafyi/shkaf-kupe-zoopark-3-s-zerkalom.html" TargetMode="External"/><Relationship Id="rId129" Type="http://schemas.openxmlformats.org/officeDocument/2006/relationships/hyperlink" Target="https://mf-kupe.ru/katalog/shkafyi/shkaf-kupe-dubaj-2.html" TargetMode="External"/><Relationship Id="rId137" Type="http://schemas.openxmlformats.org/officeDocument/2006/relationships/hyperlink" Target="https://mf-kupe.ru/katalog/shkafyi/shkaf-kupe-rimini-4.html" TargetMode="External"/><Relationship Id="rId20" Type="http://schemas.openxmlformats.org/officeDocument/2006/relationships/hyperlink" Target="https://mf-kupe.ru/katalog/shkafyi/shkaf-kupe-modena-4.html" TargetMode="External"/><Relationship Id="rId41" Type="http://schemas.openxmlformats.org/officeDocument/2006/relationships/hyperlink" Target="https://mf-kupe.ru/katalog/shkafyi/shkaf-kupe-amsterdam-2.html" TargetMode="External"/><Relationship Id="rId54" Type="http://schemas.openxmlformats.org/officeDocument/2006/relationships/hyperlink" Target="https://mf-kupe.ru/katalog/shkafyi/shkaf-kupe-sorrento-2.html" TargetMode="External"/><Relationship Id="rId62" Type="http://schemas.openxmlformats.org/officeDocument/2006/relationships/hyperlink" Target="https://mf-kupe.ru/katalog/shkafyi/shkaf-kupe-florencziya-4.html" TargetMode="External"/><Relationship Id="rId70" Type="http://schemas.openxmlformats.org/officeDocument/2006/relationships/hyperlink" Target="https://mf-kupe.ru/katalog/shkafyi/shkaf-kupe-oklend-3.html" TargetMode="External"/><Relationship Id="rId75" Type="http://schemas.openxmlformats.org/officeDocument/2006/relationships/hyperlink" Target="https://mf-kupe.ru/katalog/shkafyi/shkaf-kupe-belaya-orxideya.html" TargetMode="External"/><Relationship Id="rId83" Type="http://schemas.openxmlformats.org/officeDocument/2006/relationships/hyperlink" Target="https://mf-kupe.ru/katalog/shkafyi/shkaf-kupe-amor-4.html" TargetMode="External"/><Relationship Id="rId88" Type="http://schemas.openxmlformats.org/officeDocument/2006/relationships/hyperlink" Target="https://mf-kupe.ru/katalog/shkafyi/shkaf-kupe-skazochnyij-zamok-3.html" TargetMode="External"/><Relationship Id="rId91" Type="http://schemas.openxmlformats.org/officeDocument/2006/relationships/hyperlink" Target="https://mf-kupe.ru/katalog/shkafyi/shkaf-kupe-evropa-3.html" TargetMode="External"/><Relationship Id="rId96" Type="http://schemas.openxmlformats.org/officeDocument/2006/relationships/hyperlink" Target="https://mf-kupe.ru/katalog/shkafyi/shkaf-kupe-palermo-2.html" TargetMode="External"/><Relationship Id="rId111" Type="http://schemas.openxmlformats.org/officeDocument/2006/relationships/hyperlink" Target="https://mf-kupe.ru/katalog/shkafyi/shkaf-kupe-bergamo-2.html" TargetMode="External"/><Relationship Id="rId132" Type="http://schemas.openxmlformats.org/officeDocument/2006/relationships/hyperlink" Target="https://mf-kupe.ru/katalog/shkafyi/shkaf-kupe-dubaj-new-2.html" TargetMode="External"/><Relationship Id="rId1" Type="http://schemas.openxmlformats.org/officeDocument/2006/relationships/hyperlink" Target="https://mf-kupe.ru/katalog/shkafyi/shkaf-kupe-laguna-3.html" TargetMode="External"/><Relationship Id="rId6" Type="http://schemas.openxmlformats.org/officeDocument/2006/relationships/hyperlink" Target="https://mf-kupe.ru/katalog/shkafyi/shkaf-kupe-ramir-2.html" TargetMode="External"/><Relationship Id="rId15" Type="http://schemas.openxmlformats.org/officeDocument/2006/relationships/hyperlink" Target="https://mf-kupe.ru/katalog/shkafyi/shkaf-kupe-stil-4.html" TargetMode="External"/><Relationship Id="rId23" Type="http://schemas.openxmlformats.org/officeDocument/2006/relationships/hyperlink" Target="https://mf-kupe.ru/katalog/shkafyi/shkaf-kupe-foster-4.html" TargetMode="External"/><Relationship Id="rId28" Type="http://schemas.openxmlformats.org/officeDocument/2006/relationships/hyperlink" Target="https://mf-kupe.ru/katalog/shkafyi/shkaf-kupe-konczept-3.html" TargetMode="External"/><Relationship Id="rId36" Type="http://schemas.openxmlformats.org/officeDocument/2006/relationships/hyperlink" Target="https://mf-kupe.ru/katalog/shkafyi/shkaf-kupe-valensiya-2.html" TargetMode="External"/><Relationship Id="rId49" Type="http://schemas.openxmlformats.org/officeDocument/2006/relationships/hyperlink" Target="https://mf-kupe.ru/katalog/shkafyi/shkaf-kupe-madrid-3.html" TargetMode="External"/><Relationship Id="rId57" Type="http://schemas.openxmlformats.org/officeDocument/2006/relationships/hyperlink" Target="https://mf-kupe.ru/katalog/shkafyi/shkaf-kupe-sevilya-2.html" TargetMode="External"/><Relationship Id="rId106" Type="http://schemas.openxmlformats.org/officeDocument/2006/relationships/hyperlink" Target="https://mf-kupe.ru/katalog/shkafyi/shkaf-kupe-bajkal-3.html" TargetMode="External"/><Relationship Id="rId114" Type="http://schemas.openxmlformats.org/officeDocument/2006/relationships/hyperlink" Target="https://mf-kupe.ru/katalog/shkafyi/shkaf-kupe-bergamo-violet-2.html" TargetMode="External"/><Relationship Id="rId119" Type="http://schemas.openxmlformats.org/officeDocument/2006/relationships/hyperlink" Target="https://mf-kupe.ru/katalog/shkafyi/shkaf-kupe-orxideya-4.html" TargetMode="External"/><Relationship Id="rId127" Type="http://schemas.openxmlformats.org/officeDocument/2006/relationships/hyperlink" Target="https://mf-kupe.ru/katalog/shkafyi/shkaf-kupe-disnej-4.html" TargetMode="External"/><Relationship Id="rId10" Type="http://schemas.openxmlformats.org/officeDocument/2006/relationships/hyperlink" Target="https://mf-kupe.ru/katalog/shkafyi/shkaf-kupe-komandor-2.html" TargetMode="External"/><Relationship Id="rId31" Type="http://schemas.openxmlformats.org/officeDocument/2006/relationships/hyperlink" Target="https://mf-kupe.ru/katalog/shkafyi/shkaf-kupe-gaeta-3.html" TargetMode="External"/><Relationship Id="rId44" Type="http://schemas.openxmlformats.org/officeDocument/2006/relationships/hyperlink" Target="https://mf-kupe.ru/katalog/shkafyi/shkaf-kupe-valensiya-4.html" TargetMode="External"/><Relationship Id="rId52" Type="http://schemas.openxmlformats.org/officeDocument/2006/relationships/hyperlink" Target="https://mf-kupe.ru/katalog/shkafyi/shkaf-kupe-marsel-3.html" TargetMode="External"/><Relationship Id="rId60" Type="http://schemas.openxmlformats.org/officeDocument/2006/relationships/hyperlink" Target="https://mf-kupe.ru/katalog/shkafyi/shkaf-kupe-florencziya-2.html" TargetMode="External"/><Relationship Id="rId65" Type="http://schemas.openxmlformats.org/officeDocument/2006/relationships/hyperlink" Target="https://mf-kupe.ru/katalog/shkafyi/shkaf-kupe-venecziya-4.html" TargetMode="External"/><Relationship Id="rId73" Type="http://schemas.openxmlformats.org/officeDocument/2006/relationships/hyperlink" Target="https://mf-kupe.ru/katalog/shkafyi/shkaf-kupe-parizh-3.html" TargetMode="External"/><Relationship Id="rId78" Type="http://schemas.openxmlformats.org/officeDocument/2006/relationships/hyperlink" Target="https://mf-kupe.ru/katalog/shkafyi/shkaf-kupe-zamok-2.html" TargetMode="External"/><Relationship Id="rId81" Type="http://schemas.openxmlformats.org/officeDocument/2006/relationships/hyperlink" Target="https://mf-kupe.ru/katalog/shkafyi/shkaf-kupe-amor.html" TargetMode="External"/><Relationship Id="rId86" Type="http://schemas.openxmlformats.org/officeDocument/2006/relationships/hyperlink" Target="https://mf-kupe.ru/katalog/shkafyi/shkaf-kupe-big-ben-4.html" TargetMode="External"/><Relationship Id="rId94" Type="http://schemas.openxmlformats.org/officeDocument/2006/relationships/hyperlink" Target="https://mf-kupe.ru/katalog/shkafyi/shkaf-kupe-premer-3.html" TargetMode="External"/><Relationship Id="rId99" Type="http://schemas.openxmlformats.org/officeDocument/2006/relationships/hyperlink" Target="https://mf-kupe.ru/katalog/shkafyi/shkaf-kupe-skazka-2.html" TargetMode="External"/><Relationship Id="rId101" Type="http://schemas.openxmlformats.org/officeDocument/2006/relationships/hyperlink" Target="https://mf-kupe.ru/katalog/shkafyi/shkaf-kupe-skazka-4.html" TargetMode="External"/><Relationship Id="rId122" Type="http://schemas.openxmlformats.org/officeDocument/2006/relationships/hyperlink" Target="https://mf-kupe.ru/katalog/shkafyi/shkaf-kupe-zamok-4.html" TargetMode="External"/><Relationship Id="rId130" Type="http://schemas.openxmlformats.org/officeDocument/2006/relationships/hyperlink" Target="https://mf-kupe.ru/katalog/shkafyi/shkaf-kupe-dubaj-3.html" TargetMode="External"/><Relationship Id="rId135" Type="http://schemas.openxmlformats.org/officeDocument/2006/relationships/hyperlink" Target="https://yandex.ru/search/?lr=213&amp;clid=2233626&amp;text=https%3A%2F%2Fmf-kupe.ru%2Fkatalog%2Fshkafyi%2Fshkaf-kupe-rimini-2.html" TargetMode="External"/><Relationship Id="rId4" Type="http://schemas.openxmlformats.org/officeDocument/2006/relationships/hyperlink" Target="https://mf-kupe.ru/katalog/shkafyi/shkaf-kupe-ekko.html" TargetMode="External"/><Relationship Id="rId9" Type="http://schemas.openxmlformats.org/officeDocument/2006/relationships/hyperlink" Target="https://mf-kupe.ru/katalog/shkafyi/shkaf-kupe-stil-new-2.html" TargetMode="External"/><Relationship Id="rId13" Type="http://schemas.openxmlformats.org/officeDocument/2006/relationships/hyperlink" Target="https://mf-kupe.ru/katalog/shkafyi/shkaf-kupe-stil-2.html" TargetMode="External"/><Relationship Id="rId18" Type="http://schemas.openxmlformats.org/officeDocument/2006/relationships/hyperlink" Target="https://mf-kupe.ru/katalog/shkafyi/shkaf-kupe-modena-2.html" TargetMode="External"/><Relationship Id="rId39" Type="http://schemas.openxmlformats.org/officeDocument/2006/relationships/hyperlink" Target="https://mf-kupe.ru/katalog/shkafyi/shkaf-kupe-stels-3.html" TargetMode="External"/><Relationship Id="rId109" Type="http://schemas.openxmlformats.org/officeDocument/2006/relationships/hyperlink" Target="https://mf-kupe.ru/katalog/shkafyi/shkaf-kupe-mirazh-3.html" TargetMode="External"/><Relationship Id="rId34" Type="http://schemas.openxmlformats.org/officeDocument/2006/relationships/hyperlink" Target="https://mf-kupe.ru/katalog/shkafyi/shkaf-kupe-milan-3.html" TargetMode="External"/><Relationship Id="rId50" Type="http://schemas.openxmlformats.org/officeDocument/2006/relationships/hyperlink" Target="https://mf-kupe.ru/katalog/shkafyi/shkaf-kupe-madrid-4.html" TargetMode="External"/><Relationship Id="rId55" Type="http://schemas.openxmlformats.org/officeDocument/2006/relationships/hyperlink" Target="https://mf-kupe.ru/katalog/shkafyi/shkaf-kupe-sorrento-3.html" TargetMode="External"/><Relationship Id="rId76" Type="http://schemas.openxmlformats.org/officeDocument/2006/relationships/hyperlink" Target="https://mf-kupe.ru/katalog/shkafyi/shkaf-kupe-belaya-orxideya-3.html" TargetMode="External"/><Relationship Id="rId97" Type="http://schemas.openxmlformats.org/officeDocument/2006/relationships/hyperlink" Target="https://mf-kupe.ru/katalog/shkafyi/shkaf-kupe-palermo-3.html" TargetMode="External"/><Relationship Id="rId104" Type="http://schemas.openxmlformats.org/officeDocument/2006/relationships/hyperlink" Target="https://mf-kupe.ru/katalog/shkafyi/shkaf-kupe-premer-new-4.html" TargetMode="External"/><Relationship Id="rId120" Type="http://schemas.openxmlformats.org/officeDocument/2006/relationships/hyperlink" Target="https://mf-kupe.ru/katalog/shkafyi/shkaf-kupe-rozovyij-zamok-2.html" TargetMode="External"/><Relationship Id="rId125" Type="http://schemas.openxmlformats.org/officeDocument/2006/relationships/hyperlink" Target="https://mf-kupe.ru/katalog/shkafyi/shkaf-kupe-zoopark-4-s-zerkalom.html" TargetMode="External"/><Relationship Id="rId7" Type="http://schemas.openxmlformats.org/officeDocument/2006/relationships/hyperlink" Target="https://mf-kupe.ru/katalog/shkafyi/shkaf-kupe-ramir-3.html" TargetMode="External"/><Relationship Id="rId71" Type="http://schemas.openxmlformats.org/officeDocument/2006/relationships/hyperlink" Target="https://mf-kupe.ru/katalog/shkafyi/shkaf-kupe-oklend-4.html" TargetMode="External"/><Relationship Id="rId92" Type="http://schemas.openxmlformats.org/officeDocument/2006/relationships/hyperlink" Target="https://mf-kupe.ru/katalog/shkafyi/shkaf-kupe-evropa-4.html" TargetMode="External"/><Relationship Id="rId2" Type="http://schemas.openxmlformats.org/officeDocument/2006/relationships/hyperlink" Target="https://mf-kupe.ru/katalog/shkafyi/shkaf-kupe-laguna-4.html" TargetMode="External"/><Relationship Id="rId29" Type="http://schemas.openxmlformats.org/officeDocument/2006/relationships/hyperlink" Target="https://mf-kupe.ru/katalog/shkafyi/shkaf-kupe-konczept-4.html" TargetMode="External"/><Relationship Id="rId24" Type="http://schemas.openxmlformats.org/officeDocument/2006/relationships/hyperlink" Target="https://mf-kupe.ru/katalog/shkafyi/shkaf-kupe-verona-2.html" TargetMode="External"/><Relationship Id="rId40" Type="http://schemas.openxmlformats.org/officeDocument/2006/relationships/hyperlink" Target="https://mf-kupe.ru/katalog/shkafyi/shkaf-kupe-stels-4.html" TargetMode="External"/><Relationship Id="rId45" Type="http://schemas.openxmlformats.org/officeDocument/2006/relationships/hyperlink" Target="https://mf-kupe.ru/katalog/shkafyi/shkaf-kupe-bellona.html" TargetMode="External"/><Relationship Id="rId66" Type="http://schemas.openxmlformats.org/officeDocument/2006/relationships/hyperlink" Target="https://mf-kupe.ru/katalog/shkafyi/shkaf-kupe-rodos-2.html" TargetMode="External"/><Relationship Id="rId87" Type="http://schemas.openxmlformats.org/officeDocument/2006/relationships/hyperlink" Target="https://mf-kupe.ru/katalog/shkafyi/shkaf-kupe-skazochnyij-zamok-2.html" TargetMode="External"/><Relationship Id="rId110" Type="http://schemas.openxmlformats.org/officeDocument/2006/relationships/hyperlink" Target="https://mf-kupe.ru/katalog/shkafyi/shkaf-kupe-mirazh-4.html" TargetMode="External"/><Relationship Id="rId115" Type="http://schemas.openxmlformats.org/officeDocument/2006/relationships/hyperlink" Target="https://mf-kupe.ru/katalog/shkafyi/shkaf-kupe-bergamo-violet-3.html" TargetMode="External"/><Relationship Id="rId131" Type="http://schemas.openxmlformats.org/officeDocument/2006/relationships/hyperlink" Target="https://mf-kupe.ru/katalog/shkafyi/shkaf-kupe-dubaj-4.html" TargetMode="External"/><Relationship Id="rId136" Type="http://schemas.openxmlformats.org/officeDocument/2006/relationships/hyperlink" Target="https://mf-kupe.ru/katalog/shkafyi/shkaf-kupe-rimini-3.html" TargetMode="External"/><Relationship Id="rId61" Type="http://schemas.openxmlformats.org/officeDocument/2006/relationships/hyperlink" Target="https://mf-kupe.ru/katalog/shkafyi/shkaf-kupe-florencziya-3.html" TargetMode="External"/><Relationship Id="rId82" Type="http://schemas.openxmlformats.org/officeDocument/2006/relationships/hyperlink" Target="https://mf-kupe.ru/katalog/shkafyi/shkaf-kupe-amor-3.html" TargetMode="External"/><Relationship Id="rId19" Type="http://schemas.openxmlformats.org/officeDocument/2006/relationships/hyperlink" Target="https://mf-kupe.ru/katalog/shkafyi/shkaf-kupe-modena-3.html" TargetMode="External"/><Relationship Id="rId14" Type="http://schemas.openxmlformats.org/officeDocument/2006/relationships/hyperlink" Target="https://mf-kupe.ru/katalog/shkafyi/shkaf-kupe-stil-3.html" TargetMode="External"/><Relationship Id="rId30" Type="http://schemas.openxmlformats.org/officeDocument/2006/relationships/hyperlink" Target="https://mf-kupe.ru/katalog/shkafyi/shkaf-kupe-gaeta-2.html" TargetMode="External"/><Relationship Id="rId35" Type="http://schemas.openxmlformats.org/officeDocument/2006/relationships/hyperlink" Target="https://mf-kupe.ru/katalog/shkafyi/shkaf-kupe-milan-4.html" TargetMode="External"/><Relationship Id="rId56" Type="http://schemas.openxmlformats.org/officeDocument/2006/relationships/hyperlink" Target="https://mf-kupe.ru/katalog/shkafyi/shkaf-kupe-sorrento-4.html" TargetMode="External"/><Relationship Id="rId77" Type="http://schemas.openxmlformats.org/officeDocument/2006/relationships/hyperlink" Target="https://mf-kupe.ru/katalog/shkafyi/shkaf-kupe-belaya-orxideya-4.html" TargetMode="External"/><Relationship Id="rId100" Type="http://schemas.openxmlformats.org/officeDocument/2006/relationships/hyperlink" Target="https://mf-kupe.ru/katalog/shkafyi/shkaf-kupe-skazka-3.html" TargetMode="External"/><Relationship Id="rId105" Type="http://schemas.openxmlformats.org/officeDocument/2006/relationships/hyperlink" Target="https://mf-kupe.ru/katalog/shkafyi/shkaf-kupe-bajkal-2.html" TargetMode="External"/><Relationship Id="rId126" Type="http://schemas.openxmlformats.org/officeDocument/2006/relationships/hyperlink" Target="https://mf-kupe.ru/katalog/shkafyi/shkaf-kupe-disnej.html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30"/>
  <sheetViews>
    <sheetView windowProtection="1" tabSelected="1" zoomScale="60" zoomScaleNormal="60" workbookViewId="0">
      <pane ySplit="3" topLeftCell="A4" activePane="bottomLeft" state="frozen"/>
      <selection pane="bottomLeft" activeCell="U1" sqref="U1"/>
    </sheetView>
  </sheetViews>
  <sheetFormatPr defaultRowHeight="15.75" x14ac:dyDescent="0.25"/>
  <cols>
    <col min="1" max="1" width="25.85546875" style="17" customWidth="1"/>
    <col min="2" max="2" width="20.140625" customWidth="1"/>
    <col min="3" max="3" width="31.140625" customWidth="1"/>
    <col min="4" max="4" width="8.42578125" style="97" hidden="1" customWidth="1"/>
    <col min="5" max="5" width="8.7109375" style="97" hidden="1" customWidth="1"/>
    <col min="6" max="6" width="9.7109375" style="97" hidden="1" customWidth="1"/>
    <col min="7" max="8" width="8.7109375" style="97" hidden="1" customWidth="1"/>
    <col min="9" max="9" width="10.28515625" style="97" hidden="1" customWidth="1"/>
    <col min="10" max="10" width="11.7109375" style="138" hidden="1" customWidth="1"/>
    <col min="11" max="11" width="11.140625" style="138" hidden="1" customWidth="1"/>
    <col min="12" max="12" width="16.140625" style="138" hidden="1" customWidth="1"/>
    <col min="13" max="13" width="16.140625" style="97" hidden="1" customWidth="1"/>
    <col min="14" max="15" width="16.140625" style="113" hidden="1" customWidth="1"/>
    <col min="16" max="16" width="16.5703125" customWidth="1"/>
    <col min="17" max="17" width="16.5703125" style="27" customWidth="1"/>
    <col min="18" max="18" width="14.85546875" customWidth="1"/>
    <col min="19" max="19" width="46.85546875" style="13" customWidth="1"/>
    <col min="20" max="20" width="35" customWidth="1"/>
    <col min="21" max="21" width="16.140625" customWidth="1"/>
    <col min="23" max="23" width="20.85546875" customWidth="1"/>
  </cols>
  <sheetData>
    <row r="1" spans="1:40" x14ac:dyDescent="0.25">
      <c r="R1" s="13"/>
    </row>
    <row r="2" spans="1:40" ht="16.5" thickBot="1" x14ac:dyDescent="0.3">
      <c r="B2" s="4"/>
      <c r="C2" s="4"/>
      <c r="D2" s="136">
        <v>240</v>
      </c>
      <c r="E2" s="136">
        <v>75</v>
      </c>
      <c r="F2" s="136">
        <v>240</v>
      </c>
      <c r="G2" s="137">
        <v>800</v>
      </c>
      <c r="H2" s="136">
        <v>1040</v>
      </c>
      <c r="I2" s="136">
        <v>1750</v>
      </c>
      <c r="J2" s="139">
        <v>100</v>
      </c>
      <c r="K2" s="139">
        <v>100</v>
      </c>
      <c r="L2" s="139">
        <v>100</v>
      </c>
      <c r="P2" s="4"/>
      <c r="R2" s="4"/>
      <c r="T2" s="4"/>
      <c r="U2" s="4"/>
      <c r="V2" s="4"/>
    </row>
    <row r="3" spans="1:40" ht="58.5" customHeight="1" thickBot="1" x14ac:dyDescent="0.3">
      <c r="A3" s="22" t="s">
        <v>0</v>
      </c>
      <c r="B3" s="2" t="s">
        <v>1</v>
      </c>
      <c r="C3" s="2" t="s">
        <v>2</v>
      </c>
      <c r="D3" s="135" t="s">
        <v>331</v>
      </c>
      <c r="E3" s="135" t="s">
        <v>330</v>
      </c>
      <c r="F3" s="135" t="s">
        <v>332</v>
      </c>
      <c r="G3" s="135" t="s">
        <v>333</v>
      </c>
      <c r="H3" s="135" t="s">
        <v>334</v>
      </c>
      <c r="I3" s="135" t="s">
        <v>335</v>
      </c>
      <c r="J3" s="140" t="s">
        <v>338</v>
      </c>
      <c r="K3" s="140" t="s">
        <v>336</v>
      </c>
      <c r="L3" s="140" t="s">
        <v>337</v>
      </c>
      <c r="M3" s="112" t="s">
        <v>339</v>
      </c>
      <c r="N3" s="114" t="s">
        <v>340</v>
      </c>
      <c r="O3" s="114" t="s">
        <v>341</v>
      </c>
      <c r="P3" s="26" t="s">
        <v>220</v>
      </c>
      <c r="Q3" s="28" t="s">
        <v>221</v>
      </c>
      <c r="R3" s="26" t="s">
        <v>222</v>
      </c>
      <c r="S3" s="2" t="s">
        <v>3</v>
      </c>
      <c r="T3" s="3" t="s">
        <v>161</v>
      </c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</row>
    <row r="4" spans="1:40" ht="29.25" customHeight="1" thickBot="1" x14ac:dyDescent="0.3">
      <c r="A4" s="174" t="s">
        <v>28</v>
      </c>
      <c r="B4" s="217"/>
      <c r="C4" s="6" t="s">
        <v>6</v>
      </c>
      <c r="D4" s="98">
        <v>3.08</v>
      </c>
      <c r="E4" s="98">
        <v>1.72</v>
      </c>
      <c r="F4" s="98">
        <v>1.72</v>
      </c>
      <c r="G4" s="98">
        <v>0</v>
      </c>
      <c r="H4" s="98">
        <v>0</v>
      </c>
      <c r="I4" s="98">
        <v>0</v>
      </c>
      <c r="J4" s="141">
        <v>2</v>
      </c>
      <c r="K4" s="141">
        <v>1.7</v>
      </c>
      <c r="L4" s="141">
        <v>6</v>
      </c>
      <c r="M4" s="98">
        <f>D4*D2+E4*E2+F4*F2+G4*G2+H4*H2+I4*I2+J4*J2+K4*K2+L4*L2</f>
        <v>2251</v>
      </c>
      <c r="N4" s="115">
        <v>25</v>
      </c>
      <c r="O4" s="115">
        <v>35</v>
      </c>
      <c r="P4" s="24">
        <f>M4*(O4+100)/100</f>
        <v>3038.85</v>
      </c>
      <c r="Q4" s="23">
        <f>P4*0.97</f>
        <v>2947.6844999999998</v>
      </c>
      <c r="R4" s="146">
        <f>M4*(N4+100)/100</f>
        <v>2813.75</v>
      </c>
      <c r="S4" s="237" t="s">
        <v>15</v>
      </c>
      <c r="T4" s="227" t="s">
        <v>13</v>
      </c>
      <c r="U4" s="25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</row>
    <row r="5" spans="1:40" ht="29.25" customHeight="1" thickBot="1" x14ac:dyDescent="0.3">
      <c r="A5" s="175"/>
      <c r="B5" s="172"/>
      <c r="C5" s="5" t="s">
        <v>4</v>
      </c>
      <c r="D5" s="99">
        <v>4.62</v>
      </c>
      <c r="E5" s="99">
        <v>2.56</v>
      </c>
      <c r="F5" s="99">
        <v>2.56</v>
      </c>
      <c r="G5" s="99">
        <v>0</v>
      </c>
      <c r="H5" s="99">
        <v>0</v>
      </c>
      <c r="I5" s="99">
        <v>0</v>
      </c>
      <c r="J5" s="142">
        <v>3</v>
      </c>
      <c r="K5" s="142">
        <v>2.2999999999999998</v>
      </c>
      <c r="L5" s="142">
        <v>6.5</v>
      </c>
      <c r="M5" s="98">
        <f>D5*D2+E5*E2+F5*F2+G5*G2+H5*H2+I5*I2+J5*J2+K5*K2+L5*L2</f>
        <v>3095.2</v>
      </c>
      <c r="N5" s="115">
        <v>25</v>
      </c>
      <c r="O5" s="115">
        <v>35</v>
      </c>
      <c r="P5" s="24">
        <f t="shared" ref="P5:P68" si="0">M5*(O5+100)/100</f>
        <v>4178.5200000000004</v>
      </c>
      <c r="Q5" s="23">
        <f t="shared" ref="Q5:Q68" si="1">P5*0.97</f>
        <v>4053.1644000000001</v>
      </c>
      <c r="R5" s="146">
        <f t="shared" ref="R5:R68" si="2">M5*(N5+100)/100</f>
        <v>3869</v>
      </c>
      <c r="S5" s="170"/>
      <c r="T5" s="228"/>
      <c r="U5" s="25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</row>
    <row r="6" spans="1:40" ht="30.75" customHeight="1" thickBot="1" x14ac:dyDescent="0.3">
      <c r="A6" s="176"/>
      <c r="B6" s="173"/>
      <c r="C6" s="7" t="s">
        <v>5</v>
      </c>
      <c r="D6" s="100">
        <v>6.93</v>
      </c>
      <c r="E6" s="100">
        <v>3.43</v>
      </c>
      <c r="F6" s="100">
        <v>3.43</v>
      </c>
      <c r="G6" s="100">
        <v>0</v>
      </c>
      <c r="H6" s="100">
        <v>0</v>
      </c>
      <c r="I6" s="100">
        <v>0</v>
      </c>
      <c r="J6" s="143">
        <v>4</v>
      </c>
      <c r="K6" s="143">
        <v>3</v>
      </c>
      <c r="L6" s="143">
        <v>10</v>
      </c>
      <c r="M6" s="98">
        <f>D6*D2+E6*E2+F6*F2+G6*G2+H6*H2+I6*I2+J6*J2+K6*K2+L6*L2</f>
        <v>4443.6499999999996</v>
      </c>
      <c r="N6" s="115">
        <v>25</v>
      </c>
      <c r="O6" s="115">
        <v>35</v>
      </c>
      <c r="P6" s="24">
        <f t="shared" si="0"/>
        <v>5998.9274999999998</v>
      </c>
      <c r="Q6" s="23">
        <f t="shared" si="1"/>
        <v>5818.9596750000001</v>
      </c>
      <c r="R6" s="146">
        <f t="shared" si="2"/>
        <v>5554.5625</v>
      </c>
      <c r="S6" s="238"/>
      <c r="T6" s="228"/>
      <c r="U6" s="25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</row>
    <row r="7" spans="1:40" ht="29.25" customHeight="1" thickBot="1" x14ac:dyDescent="0.3">
      <c r="A7" s="180" t="s">
        <v>12</v>
      </c>
      <c r="B7" s="217"/>
      <c r="C7" s="6" t="s">
        <v>7</v>
      </c>
      <c r="D7" s="98">
        <v>5.97</v>
      </c>
      <c r="E7" s="98">
        <v>3.42</v>
      </c>
      <c r="F7" s="98">
        <v>3.42</v>
      </c>
      <c r="G7" s="98">
        <v>0</v>
      </c>
      <c r="H7" s="98">
        <v>0</v>
      </c>
      <c r="I7" s="98">
        <v>0</v>
      </c>
      <c r="J7" s="141">
        <v>4</v>
      </c>
      <c r="K7" s="141">
        <v>3</v>
      </c>
      <c r="L7" s="141">
        <v>8</v>
      </c>
      <c r="M7" s="98">
        <f>D7*D2+E7*E2+F7*F2+G7*G2+H7*H2+I7*I2+J7*J2+K7*K2+L7*L2</f>
        <v>4010.1</v>
      </c>
      <c r="N7" s="115">
        <v>25</v>
      </c>
      <c r="O7" s="115">
        <v>35</v>
      </c>
      <c r="P7" s="24">
        <f t="shared" si="0"/>
        <v>5413.6350000000002</v>
      </c>
      <c r="Q7" s="23">
        <f t="shared" si="1"/>
        <v>5251.22595</v>
      </c>
      <c r="R7" s="146">
        <f t="shared" si="2"/>
        <v>5012.625</v>
      </c>
      <c r="S7" s="237" t="s">
        <v>14</v>
      </c>
      <c r="T7" s="228"/>
      <c r="U7" s="25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</row>
    <row r="8" spans="1:40" ht="30.75" customHeight="1" thickBot="1" x14ac:dyDescent="0.3">
      <c r="A8" s="181"/>
      <c r="B8" s="172"/>
      <c r="C8" s="5" t="s">
        <v>8</v>
      </c>
      <c r="D8" s="99">
        <v>6.74</v>
      </c>
      <c r="E8" s="99">
        <v>4.28</v>
      </c>
      <c r="F8" s="99">
        <v>4.28</v>
      </c>
      <c r="G8" s="99">
        <v>0</v>
      </c>
      <c r="H8" s="99">
        <v>0</v>
      </c>
      <c r="I8" s="99">
        <v>0</v>
      </c>
      <c r="J8" s="142">
        <v>5</v>
      </c>
      <c r="K8" s="142">
        <v>4</v>
      </c>
      <c r="L8" s="142">
        <v>12</v>
      </c>
      <c r="M8" s="98">
        <f>D8*D2+E8*E2+F8*F2+G8*G2+H8*H2+I8*I2+J8*J2+K8*K2+L8*L2</f>
        <v>5065.8</v>
      </c>
      <c r="N8" s="115">
        <v>25</v>
      </c>
      <c r="O8" s="115">
        <v>35</v>
      </c>
      <c r="P8" s="24">
        <f t="shared" si="0"/>
        <v>6838.83</v>
      </c>
      <c r="Q8" s="23">
        <f t="shared" si="1"/>
        <v>6633.6651000000002</v>
      </c>
      <c r="R8" s="146">
        <f t="shared" si="2"/>
        <v>6332.25</v>
      </c>
      <c r="S8" s="170"/>
      <c r="T8" s="228"/>
      <c r="U8" s="25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</row>
    <row r="9" spans="1:40" ht="29.25" customHeight="1" thickBot="1" x14ac:dyDescent="0.3">
      <c r="A9" s="195"/>
      <c r="B9" s="173"/>
      <c r="C9" s="8" t="s">
        <v>9</v>
      </c>
      <c r="D9" s="100">
        <v>11.29</v>
      </c>
      <c r="E9" s="100">
        <v>5.13</v>
      </c>
      <c r="F9" s="100">
        <v>5.13</v>
      </c>
      <c r="G9" s="100">
        <v>0</v>
      </c>
      <c r="H9" s="100">
        <v>0</v>
      </c>
      <c r="I9" s="100">
        <v>0</v>
      </c>
      <c r="J9" s="143">
        <v>6</v>
      </c>
      <c r="K9" s="143">
        <v>5</v>
      </c>
      <c r="L9" s="143">
        <v>14</v>
      </c>
      <c r="M9" s="98">
        <f>D9*D2+E9*E2+F9*F2+G9*G2+H9*H2+I9*I2+J9*J2+K9*K2+L9*L2</f>
        <v>6825.55</v>
      </c>
      <c r="N9" s="115">
        <v>25</v>
      </c>
      <c r="O9" s="115">
        <v>35</v>
      </c>
      <c r="P9" s="24">
        <f t="shared" si="0"/>
        <v>9214.4925000000003</v>
      </c>
      <c r="Q9" s="23">
        <f t="shared" si="1"/>
        <v>8938.0577250000006</v>
      </c>
      <c r="R9" s="146">
        <f t="shared" si="2"/>
        <v>8531.9375</v>
      </c>
      <c r="S9" s="238"/>
      <c r="T9" s="228"/>
      <c r="U9" s="25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</row>
    <row r="10" spans="1:40" ht="30.75" customHeight="1" thickBot="1" x14ac:dyDescent="0.3">
      <c r="A10" s="180" t="s">
        <v>29</v>
      </c>
      <c r="B10" s="217"/>
      <c r="C10" s="6" t="s">
        <v>8</v>
      </c>
      <c r="D10" s="98">
        <v>7.7</v>
      </c>
      <c r="E10" s="98">
        <v>4.3</v>
      </c>
      <c r="F10" s="98">
        <v>4.3</v>
      </c>
      <c r="G10" s="98">
        <v>0</v>
      </c>
      <c r="H10" s="98">
        <v>0</v>
      </c>
      <c r="I10" s="98">
        <v>0</v>
      </c>
      <c r="J10" s="141">
        <v>5</v>
      </c>
      <c r="K10" s="141">
        <v>5</v>
      </c>
      <c r="L10" s="141">
        <v>14</v>
      </c>
      <c r="M10" s="98">
        <f>D10*D2+E10*E2+F10*F2+G10*G2+H10*H2+I10*I2+J10*J2+K10*K2+L10*L2</f>
        <v>5602.5</v>
      </c>
      <c r="N10" s="115">
        <v>25</v>
      </c>
      <c r="O10" s="115">
        <v>35</v>
      </c>
      <c r="P10" s="24">
        <f t="shared" si="0"/>
        <v>7563.375</v>
      </c>
      <c r="Q10" s="23">
        <f t="shared" si="1"/>
        <v>7336.4737500000001</v>
      </c>
      <c r="R10" s="146">
        <f t="shared" si="2"/>
        <v>7003.125</v>
      </c>
      <c r="S10" s="237" t="s">
        <v>16</v>
      </c>
      <c r="T10" s="228"/>
      <c r="U10" s="25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</row>
    <row r="11" spans="1:40" ht="29.25" customHeight="1" thickBot="1" x14ac:dyDescent="0.3">
      <c r="A11" s="181"/>
      <c r="B11" s="172"/>
      <c r="C11" s="5" t="s">
        <v>10</v>
      </c>
      <c r="D11" s="99">
        <v>8.4700000000000006</v>
      </c>
      <c r="E11" s="99">
        <v>5.17</v>
      </c>
      <c r="F11" s="99">
        <v>5.17</v>
      </c>
      <c r="G11" s="99">
        <v>0</v>
      </c>
      <c r="H11" s="99">
        <v>0</v>
      </c>
      <c r="I11" s="99">
        <v>0</v>
      </c>
      <c r="J11" s="142">
        <v>5.5</v>
      </c>
      <c r="K11" s="142">
        <v>6</v>
      </c>
      <c r="L11" s="142">
        <v>16</v>
      </c>
      <c r="M11" s="98">
        <f>D11*D2+E11*E2+F11*F2+G11*G2+H11*H2+I11*I2+J11*J2+K11*K2+L11*L2</f>
        <v>6411.35</v>
      </c>
      <c r="N11" s="115">
        <v>25</v>
      </c>
      <c r="O11" s="115">
        <v>35</v>
      </c>
      <c r="P11" s="24">
        <f t="shared" si="0"/>
        <v>8655.3225000000002</v>
      </c>
      <c r="Q11" s="23">
        <f t="shared" si="1"/>
        <v>8395.6628249999994</v>
      </c>
      <c r="R11" s="146">
        <f t="shared" si="2"/>
        <v>8014.1875</v>
      </c>
      <c r="S11" s="170"/>
      <c r="T11" s="228"/>
      <c r="U11" s="25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</row>
    <row r="12" spans="1:40" ht="30" customHeight="1" thickBot="1" x14ac:dyDescent="0.3">
      <c r="A12" s="195"/>
      <c r="B12" s="173"/>
      <c r="C12" s="9" t="s">
        <v>11</v>
      </c>
      <c r="D12" s="100">
        <v>11.81</v>
      </c>
      <c r="E12" s="100">
        <v>5.64</v>
      </c>
      <c r="F12" s="100">
        <v>5.64</v>
      </c>
      <c r="G12" s="100">
        <v>0</v>
      </c>
      <c r="H12" s="100">
        <v>0</v>
      </c>
      <c r="I12" s="100">
        <v>0</v>
      </c>
      <c r="J12" s="143">
        <v>6</v>
      </c>
      <c r="K12" s="143">
        <v>7</v>
      </c>
      <c r="L12" s="143">
        <v>18</v>
      </c>
      <c r="M12" s="98">
        <f>D12*D2+E12*E2+F12*F2+G12*G2+H12*H2+I12*I2+J12*J2+K12*K2+L12*L2</f>
        <v>7711</v>
      </c>
      <c r="N12" s="115">
        <v>25</v>
      </c>
      <c r="O12" s="115">
        <v>35</v>
      </c>
      <c r="P12" s="24">
        <f t="shared" si="0"/>
        <v>10409.85</v>
      </c>
      <c r="Q12" s="23">
        <f t="shared" si="1"/>
        <v>10097.5545</v>
      </c>
      <c r="R12" s="146">
        <f t="shared" si="2"/>
        <v>9638.75</v>
      </c>
      <c r="S12" s="238"/>
      <c r="T12" s="229"/>
      <c r="U12" s="25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</row>
    <row r="13" spans="1:40" ht="30.75" customHeight="1" thickBot="1" x14ac:dyDescent="0.3">
      <c r="A13" s="174" t="s">
        <v>31</v>
      </c>
      <c r="B13" s="239"/>
      <c r="C13" s="6" t="s">
        <v>6</v>
      </c>
      <c r="D13" s="98">
        <v>3.08</v>
      </c>
      <c r="E13" s="98">
        <v>1.72</v>
      </c>
      <c r="F13" s="98">
        <v>1.72</v>
      </c>
      <c r="G13" s="98">
        <v>0</v>
      </c>
      <c r="H13" s="111">
        <v>1.1200000000000001</v>
      </c>
      <c r="I13" s="98">
        <v>0</v>
      </c>
      <c r="J13" s="141">
        <v>2</v>
      </c>
      <c r="K13" s="141">
        <v>1.7</v>
      </c>
      <c r="L13" s="141">
        <v>6.5</v>
      </c>
      <c r="M13" s="98">
        <f>D13*D2+E13*E2+F13*F2+G13*G2+H13*H2+I13*I2+J13*J2+K13*K2+L13*L2</f>
        <v>3465.8</v>
      </c>
      <c r="N13" s="115">
        <v>35</v>
      </c>
      <c r="O13" s="115">
        <v>45</v>
      </c>
      <c r="P13" s="24">
        <f t="shared" si="0"/>
        <v>5025.41</v>
      </c>
      <c r="Q13" s="23">
        <f t="shared" si="1"/>
        <v>4874.6476999999995</v>
      </c>
      <c r="R13" s="146">
        <f t="shared" si="2"/>
        <v>4678.83</v>
      </c>
      <c r="S13" s="237" t="s">
        <v>17</v>
      </c>
      <c r="T13" s="227" t="s">
        <v>13</v>
      </c>
      <c r="U13" s="25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</row>
    <row r="14" spans="1:40" ht="30.75" customHeight="1" thickBot="1" x14ac:dyDescent="0.3">
      <c r="A14" s="175"/>
      <c r="B14" s="199"/>
      <c r="C14" s="5" t="s">
        <v>4</v>
      </c>
      <c r="D14" s="99">
        <v>4.62</v>
      </c>
      <c r="E14" s="99">
        <v>2.56</v>
      </c>
      <c r="F14" s="99">
        <v>2.56</v>
      </c>
      <c r="G14" s="99">
        <v>0</v>
      </c>
      <c r="H14" s="99">
        <v>1.76</v>
      </c>
      <c r="I14" s="99">
        <v>0</v>
      </c>
      <c r="J14" s="142">
        <v>3</v>
      </c>
      <c r="K14" s="142">
        <v>2.2999999999999998</v>
      </c>
      <c r="L14" s="142">
        <v>7</v>
      </c>
      <c r="M14" s="98">
        <f>D14*D2+E14*E2+F14*F2+G14*G2+H14*H2+I14*I2+J14*J2+K14*K2+L14*L2</f>
        <v>4975.5999999999995</v>
      </c>
      <c r="N14" s="115">
        <v>35</v>
      </c>
      <c r="O14" s="115">
        <v>45</v>
      </c>
      <c r="P14" s="24">
        <f t="shared" si="0"/>
        <v>7214.619999999999</v>
      </c>
      <c r="Q14" s="23">
        <f t="shared" si="1"/>
        <v>6998.1813999999986</v>
      </c>
      <c r="R14" s="146">
        <f t="shared" si="2"/>
        <v>6717.0599999999986</v>
      </c>
      <c r="S14" s="170"/>
      <c r="T14" s="228"/>
      <c r="U14" s="25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</row>
    <row r="15" spans="1:40" ht="29.25" customHeight="1" thickBot="1" x14ac:dyDescent="0.3">
      <c r="A15" s="176"/>
      <c r="B15" s="199"/>
      <c r="C15" s="7" t="s">
        <v>5</v>
      </c>
      <c r="D15" s="100">
        <v>6.93</v>
      </c>
      <c r="E15" s="100">
        <v>3.43</v>
      </c>
      <c r="F15" s="100">
        <v>3.43</v>
      </c>
      <c r="G15" s="100">
        <v>0</v>
      </c>
      <c r="H15" s="100">
        <v>2.4</v>
      </c>
      <c r="I15" s="100">
        <v>0</v>
      </c>
      <c r="J15" s="143">
        <v>4</v>
      </c>
      <c r="K15" s="143">
        <v>3</v>
      </c>
      <c r="L15" s="143">
        <v>10.5</v>
      </c>
      <c r="M15" s="98">
        <f>D15*D2+E15*E2+F15*F2+G15*G2+H15*H2+I15*I2+J15*J2+K15*K2+L15*L2</f>
        <v>6989.65</v>
      </c>
      <c r="N15" s="115">
        <v>35</v>
      </c>
      <c r="O15" s="115">
        <v>45</v>
      </c>
      <c r="P15" s="24">
        <f t="shared" si="0"/>
        <v>10134.9925</v>
      </c>
      <c r="Q15" s="23">
        <f t="shared" si="1"/>
        <v>9830.9427250000008</v>
      </c>
      <c r="R15" s="146">
        <f t="shared" si="2"/>
        <v>9436.0275000000001</v>
      </c>
      <c r="S15" s="238"/>
      <c r="T15" s="228"/>
      <c r="U15" s="25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</row>
    <row r="16" spans="1:40" ht="30" customHeight="1" thickBot="1" x14ac:dyDescent="0.3">
      <c r="A16" s="174" t="s">
        <v>30</v>
      </c>
      <c r="B16" s="239"/>
      <c r="C16" s="6" t="s">
        <v>7</v>
      </c>
      <c r="D16" s="98">
        <v>5.97</v>
      </c>
      <c r="E16" s="98">
        <v>3.42</v>
      </c>
      <c r="F16" s="98">
        <v>3.42</v>
      </c>
      <c r="G16" s="98">
        <v>0</v>
      </c>
      <c r="H16" s="98">
        <v>2.42</v>
      </c>
      <c r="I16" s="98">
        <v>0</v>
      </c>
      <c r="J16" s="141">
        <v>4</v>
      </c>
      <c r="K16" s="141">
        <v>3</v>
      </c>
      <c r="L16" s="141">
        <v>9</v>
      </c>
      <c r="M16" s="98">
        <f>D16*D2+E16*E2+F16*F2+G16*G2+H16*H2+I16*I2+J16*J2+K16*K2+L16*L2</f>
        <v>6626.9</v>
      </c>
      <c r="N16" s="115">
        <v>35</v>
      </c>
      <c r="O16" s="115">
        <v>45</v>
      </c>
      <c r="P16" s="24">
        <f t="shared" si="0"/>
        <v>9609.0049999999992</v>
      </c>
      <c r="Q16" s="23">
        <f t="shared" si="1"/>
        <v>9320.7348499999989</v>
      </c>
      <c r="R16" s="146">
        <f t="shared" si="2"/>
        <v>8946.3150000000005</v>
      </c>
      <c r="S16" s="237" t="s">
        <v>18</v>
      </c>
      <c r="T16" s="228"/>
      <c r="U16" s="25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</row>
    <row r="17" spans="1:40" ht="30.75" customHeight="1" thickBot="1" x14ac:dyDescent="0.3">
      <c r="A17" s="175"/>
      <c r="B17" s="199"/>
      <c r="C17" s="5" t="s">
        <v>8</v>
      </c>
      <c r="D17" s="99">
        <v>6.74</v>
      </c>
      <c r="E17" s="99">
        <v>4.28</v>
      </c>
      <c r="F17" s="99">
        <v>4.28</v>
      </c>
      <c r="G17" s="99">
        <v>0</v>
      </c>
      <c r="H17" s="99">
        <v>3.04</v>
      </c>
      <c r="I17" s="99">
        <v>0</v>
      </c>
      <c r="J17" s="142">
        <v>5</v>
      </c>
      <c r="K17" s="142">
        <v>4</v>
      </c>
      <c r="L17" s="142">
        <v>13</v>
      </c>
      <c r="M17" s="99">
        <f>D17*D2+E17*E2+F17*F2+G17*G2+H17*H2+I17*I2+J17*J2+K17*K2+L17*L2</f>
        <v>8327.4</v>
      </c>
      <c r="N17" s="115">
        <v>35</v>
      </c>
      <c r="O17" s="115">
        <v>45</v>
      </c>
      <c r="P17" s="24">
        <f t="shared" si="0"/>
        <v>12074.73</v>
      </c>
      <c r="Q17" s="23">
        <f t="shared" si="1"/>
        <v>11712.488099999999</v>
      </c>
      <c r="R17" s="146">
        <f t="shared" si="2"/>
        <v>11241.99</v>
      </c>
      <c r="S17" s="170"/>
      <c r="T17" s="228"/>
      <c r="U17" s="25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</row>
    <row r="18" spans="1:40" ht="30" customHeight="1" thickBot="1" x14ac:dyDescent="0.3">
      <c r="A18" s="176"/>
      <c r="B18" s="199"/>
      <c r="C18" s="8" t="s">
        <v>9</v>
      </c>
      <c r="D18" s="100">
        <v>11.29</v>
      </c>
      <c r="E18" s="100">
        <v>5.13</v>
      </c>
      <c r="F18" s="100">
        <v>5.13</v>
      </c>
      <c r="G18" s="100">
        <v>0</v>
      </c>
      <c r="H18" s="100">
        <v>3.68</v>
      </c>
      <c r="I18" s="100">
        <v>0</v>
      </c>
      <c r="J18" s="143">
        <v>6</v>
      </c>
      <c r="K18" s="143">
        <v>5</v>
      </c>
      <c r="L18" s="143">
        <v>15</v>
      </c>
      <c r="M18" s="100">
        <f>D18*D2+E18*E2+F18*F2+G18*G2+H18*H2+I18*I2+J18*J2+K18*K2+L18*L2</f>
        <v>10752.75</v>
      </c>
      <c r="N18" s="115">
        <v>35</v>
      </c>
      <c r="O18" s="115">
        <v>45</v>
      </c>
      <c r="P18" s="24">
        <f t="shared" si="0"/>
        <v>15591.487499999999</v>
      </c>
      <c r="Q18" s="23">
        <f t="shared" si="1"/>
        <v>15123.742874999998</v>
      </c>
      <c r="R18" s="146">
        <f t="shared" si="2"/>
        <v>14516.2125</v>
      </c>
      <c r="S18" s="238"/>
      <c r="T18" s="228"/>
      <c r="U18" s="25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</row>
    <row r="19" spans="1:40" ht="30" customHeight="1" thickBot="1" x14ac:dyDescent="0.3">
      <c r="A19" s="174" t="s">
        <v>32</v>
      </c>
      <c r="B19" s="232"/>
      <c r="C19" s="6" t="s">
        <v>8</v>
      </c>
      <c r="D19" s="98">
        <v>7.7</v>
      </c>
      <c r="E19" s="98">
        <v>4.3</v>
      </c>
      <c r="F19" s="98">
        <v>4.3</v>
      </c>
      <c r="G19" s="98">
        <v>0</v>
      </c>
      <c r="H19" s="98">
        <v>3.06</v>
      </c>
      <c r="I19" s="98">
        <v>0</v>
      </c>
      <c r="J19" s="141">
        <v>5</v>
      </c>
      <c r="K19" s="141">
        <v>5</v>
      </c>
      <c r="L19" s="141">
        <v>15</v>
      </c>
      <c r="M19" s="98">
        <f>D22*D2+E22*E2+F22*F2+G19*G2+H19*H2+I19*I2+J19*J2+K19*K2+L19*L2</f>
        <v>6963.4</v>
      </c>
      <c r="N19" s="115">
        <v>35</v>
      </c>
      <c r="O19" s="115">
        <v>45</v>
      </c>
      <c r="P19" s="24">
        <f t="shared" si="0"/>
        <v>10096.93</v>
      </c>
      <c r="Q19" s="23">
        <f t="shared" si="1"/>
        <v>9794.0221000000001</v>
      </c>
      <c r="R19" s="146">
        <f t="shared" si="2"/>
        <v>9400.59</v>
      </c>
      <c r="S19" s="237" t="s">
        <v>19</v>
      </c>
      <c r="T19" s="228"/>
      <c r="U19" s="25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</row>
    <row r="20" spans="1:40" ht="30" customHeight="1" thickBot="1" x14ac:dyDescent="0.3">
      <c r="A20" s="175"/>
      <c r="B20" s="233"/>
      <c r="C20" s="5" t="s">
        <v>10</v>
      </c>
      <c r="D20" s="99">
        <v>8.4700000000000006</v>
      </c>
      <c r="E20" s="99">
        <v>5.17</v>
      </c>
      <c r="F20" s="99">
        <v>5.17</v>
      </c>
      <c r="G20" s="99">
        <v>0</v>
      </c>
      <c r="H20" s="99">
        <v>3.6</v>
      </c>
      <c r="I20" s="99">
        <v>0</v>
      </c>
      <c r="J20" s="142">
        <v>5.5</v>
      </c>
      <c r="K20" s="142">
        <v>6</v>
      </c>
      <c r="L20" s="142">
        <v>17</v>
      </c>
      <c r="M20" s="99">
        <f>D23*D2+E23*E2+F23*F2+G20*G2+H20*H2+I20*I2+J20*J2+K20*K2+L20*L2</f>
        <v>8509.2000000000007</v>
      </c>
      <c r="N20" s="115">
        <v>35</v>
      </c>
      <c r="O20" s="115">
        <v>45</v>
      </c>
      <c r="P20" s="24">
        <f t="shared" si="0"/>
        <v>12338.34</v>
      </c>
      <c r="Q20" s="23">
        <f t="shared" si="1"/>
        <v>11968.1898</v>
      </c>
      <c r="R20" s="146">
        <f t="shared" si="2"/>
        <v>11487.42</v>
      </c>
      <c r="S20" s="170"/>
      <c r="T20" s="228"/>
      <c r="U20" s="25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</row>
    <row r="21" spans="1:40" ht="30" customHeight="1" thickBot="1" x14ac:dyDescent="0.3">
      <c r="A21" s="176"/>
      <c r="B21" s="233"/>
      <c r="C21" s="8" t="s">
        <v>11</v>
      </c>
      <c r="D21" s="100">
        <v>11.81</v>
      </c>
      <c r="E21" s="100">
        <v>5.64</v>
      </c>
      <c r="F21" s="100">
        <v>5.64</v>
      </c>
      <c r="G21" s="100">
        <v>0</v>
      </c>
      <c r="H21" s="100">
        <v>3.96</v>
      </c>
      <c r="I21" s="100">
        <v>0</v>
      </c>
      <c r="J21" s="143">
        <v>6</v>
      </c>
      <c r="K21" s="143">
        <v>7</v>
      </c>
      <c r="L21" s="143">
        <v>19</v>
      </c>
      <c r="M21" s="100">
        <f>D24*D2+E24*E2+F24*F2+G21*G2+H21*H2+I21*I2+J21*J2+K21*K2+L21*L2</f>
        <v>10062.049999999999</v>
      </c>
      <c r="N21" s="115">
        <v>35</v>
      </c>
      <c r="O21" s="115">
        <v>45</v>
      </c>
      <c r="P21" s="24">
        <f t="shared" si="0"/>
        <v>14589.9725</v>
      </c>
      <c r="Q21" s="23">
        <f t="shared" si="1"/>
        <v>14152.273325</v>
      </c>
      <c r="R21" s="146">
        <f t="shared" si="2"/>
        <v>13583.7675</v>
      </c>
      <c r="S21" s="170"/>
      <c r="T21" s="229"/>
      <c r="U21" s="25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</row>
    <row r="22" spans="1:40" ht="30" customHeight="1" thickBot="1" x14ac:dyDescent="0.3">
      <c r="A22" s="174" t="s">
        <v>33</v>
      </c>
      <c r="B22" s="235"/>
      <c r="C22" s="6" t="s">
        <v>6</v>
      </c>
      <c r="D22" s="98">
        <v>3.08</v>
      </c>
      <c r="E22" s="98">
        <v>1.72</v>
      </c>
      <c r="F22" s="98">
        <v>1.72</v>
      </c>
      <c r="G22" s="98">
        <v>0</v>
      </c>
      <c r="H22" s="98">
        <v>0</v>
      </c>
      <c r="I22" s="98">
        <v>0</v>
      </c>
      <c r="J22" s="141">
        <v>7.5</v>
      </c>
      <c r="K22" s="141">
        <v>1.7</v>
      </c>
      <c r="L22" s="141">
        <v>6.5</v>
      </c>
      <c r="M22" s="100">
        <f>D22*D2+E22*E2+F22*F2+G22*G2+H22*H2+I22*I2+J22*J2+K22*K2+L22*L2</f>
        <v>2851</v>
      </c>
      <c r="N22" s="115">
        <v>35</v>
      </c>
      <c r="O22" s="115">
        <v>45</v>
      </c>
      <c r="P22" s="24">
        <f t="shared" si="0"/>
        <v>4133.95</v>
      </c>
      <c r="Q22" s="23">
        <f t="shared" si="1"/>
        <v>4009.9314999999997</v>
      </c>
      <c r="R22" s="146">
        <f t="shared" si="2"/>
        <v>3848.85</v>
      </c>
      <c r="S22" s="230" t="s">
        <v>224</v>
      </c>
      <c r="T22" s="227" t="s">
        <v>21</v>
      </c>
      <c r="U22" s="25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</row>
    <row r="23" spans="1:40" ht="30" customHeight="1" thickBot="1" x14ac:dyDescent="0.3">
      <c r="A23" s="175"/>
      <c r="B23" s="199"/>
      <c r="C23" s="5" t="s">
        <v>4</v>
      </c>
      <c r="D23" s="99">
        <v>4.62</v>
      </c>
      <c r="E23" s="99">
        <v>2.56</v>
      </c>
      <c r="F23" s="99">
        <v>2.56</v>
      </c>
      <c r="G23" s="99">
        <v>0</v>
      </c>
      <c r="H23" s="99">
        <v>0</v>
      </c>
      <c r="I23" s="99">
        <v>0</v>
      </c>
      <c r="J23" s="142">
        <v>8.5</v>
      </c>
      <c r="K23" s="142">
        <v>2.2999999999999998</v>
      </c>
      <c r="L23" s="142">
        <v>7</v>
      </c>
      <c r="M23" s="100">
        <f>D23*D2+E23*E2+F23*F2+G23*G2+H23*H2+I23*I2+J23*J2+K23*K2+L23*L2</f>
        <v>3695.2</v>
      </c>
      <c r="N23" s="115">
        <v>35</v>
      </c>
      <c r="O23" s="115">
        <v>45</v>
      </c>
      <c r="P23" s="24">
        <f t="shared" si="0"/>
        <v>5358.04</v>
      </c>
      <c r="Q23" s="23">
        <f t="shared" si="1"/>
        <v>5197.2987999999996</v>
      </c>
      <c r="R23" s="146">
        <f t="shared" si="2"/>
        <v>4988.5200000000004</v>
      </c>
      <c r="S23" s="222"/>
      <c r="T23" s="228"/>
      <c r="U23" s="25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</row>
    <row r="24" spans="1:40" ht="30" customHeight="1" thickBot="1" x14ac:dyDescent="0.3">
      <c r="A24" s="176"/>
      <c r="B24" s="200"/>
      <c r="C24" s="7" t="s">
        <v>5</v>
      </c>
      <c r="D24" s="100">
        <v>6.93</v>
      </c>
      <c r="E24" s="100">
        <v>3.43</v>
      </c>
      <c r="F24" s="100">
        <v>3.43</v>
      </c>
      <c r="G24" s="100">
        <v>0</v>
      </c>
      <c r="H24" s="100">
        <v>0</v>
      </c>
      <c r="I24" s="100">
        <v>0</v>
      </c>
      <c r="J24" s="143">
        <v>9.5</v>
      </c>
      <c r="K24" s="143">
        <v>3</v>
      </c>
      <c r="L24" s="143">
        <v>10.5</v>
      </c>
      <c r="M24" s="100">
        <f>D24*D2+E24*E2+F24*F2+G24*G2+H24*H2+I24*I2+J24*J2+K24*K2+L24*L2</f>
        <v>5043.6499999999996</v>
      </c>
      <c r="N24" s="115">
        <v>35</v>
      </c>
      <c r="O24" s="115">
        <v>45</v>
      </c>
      <c r="P24" s="24">
        <f t="shared" si="0"/>
        <v>7313.2924999999996</v>
      </c>
      <c r="Q24" s="23">
        <f t="shared" si="1"/>
        <v>7093.893724999999</v>
      </c>
      <c r="R24" s="146">
        <f t="shared" si="2"/>
        <v>6808.9274999999998</v>
      </c>
      <c r="S24" s="223"/>
      <c r="T24" s="228"/>
      <c r="U24" s="25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</row>
    <row r="25" spans="1:40" ht="30" customHeight="1" thickBot="1" x14ac:dyDescent="0.3">
      <c r="A25" s="174" t="s">
        <v>34</v>
      </c>
      <c r="B25" s="235"/>
      <c r="C25" s="6" t="s">
        <v>7</v>
      </c>
      <c r="D25" s="98">
        <v>5.97</v>
      </c>
      <c r="E25" s="98">
        <v>3.42</v>
      </c>
      <c r="F25" s="98">
        <v>3.42</v>
      </c>
      <c r="G25" s="98">
        <v>0</v>
      </c>
      <c r="H25" s="98">
        <v>0</v>
      </c>
      <c r="I25" s="98">
        <v>0</v>
      </c>
      <c r="J25" s="141">
        <v>12</v>
      </c>
      <c r="K25" s="141">
        <v>3</v>
      </c>
      <c r="L25" s="141">
        <v>9</v>
      </c>
      <c r="M25" s="98">
        <f>D25*D2+E25*E2+F25*F2+G25*G2+H25*H2+I25*I2+J25*J2+K25*K2+L25*L2</f>
        <v>4910.1000000000004</v>
      </c>
      <c r="N25" s="115">
        <v>35</v>
      </c>
      <c r="O25" s="115">
        <v>45</v>
      </c>
      <c r="P25" s="24">
        <f t="shared" si="0"/>
        <v>7119.6450000000004</v>
      </c>
      <c r="Q25" s="23">
        <f t="shared" si="1"/>
        <v>6906.0556500000002</v>
      </c>
      <c r="R25" s="146">
        <f t="shared" si="2"/>
        <v>6628.6350000000002</v>
      </c>
      <c r="S25" s="230" t="s">
        <v>223</v>
      </c>
      <c r="T25" s="228"/>
      <c r="U25" s="25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</row>
    <row r="26" spans="1:40" ht="30" customHeight="1" thickBot="1" x14ac:dyDescent="0.3">
      <c r="A26" s="175"/>
      <c r="B26" s="199"/>
      <c r="C26" s="5" t="s">
        <v>8</v>
      </c>
      <c r="D26" s="99">
        <v>6.74</v>
      </c>
      <c r="E26" s="99">
        <v>4.28</v>
      </c>
      <c r="F26" s="99">
        <v>4.28</v>
      </c>
      <c r="G26" s="99">
        <v>0</v>
      </c>
      <c r="H26" s="99">
        <v>0</v>
      </c>
      <c r="I26" s="99">
        <v>0</v>
      </c>
      <c r="J26" s="142">
        <v>13</v>
      </c>
      <c r="K26" s="142">
        <v>4</v>
      </c>
      <c r="L26" s="142">
        <v>13</v>
      </c>
      <c r="M26" s="99">
        <f>D26*D2+E26*E2+F26*F2+G26*G2+H26*H2+I26*I2+J26*J2+K26*K2+L26*L2</f>
        <v>5965.8</v>
      </c>
      <c r="N26" s="115">
        <v>35</v>
      </c>
      <c r="O26" s="115">
        <v>45</v>
      </c>
      <c r="P26" s="24">
        <f t="shared" si="0"/>
        <v>8650.41</v>
      </c>
      <c r="Q26" s="23">
        <f t="shared" si="1"/>
        <v>8390.8976999999995</v>
      </c>
      <c r="R26" s="146">
        <f t="shared" si="2"/>
        <v>8053.83</v>
      </c>
      <c r="S26" s="222"/>
      <c r="T26" s="228"/>
      <c r="U26" s="25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</row>
    <row r="27" spans="1:40" ht="30" customHeight="1" thickBot="1" x14ac:dyDescent="0.3">
      <c r="A27" s="176"/>
      <c r="B27" s="200"/>
      <c r="C27" s="8" t="s">
        <v>9</v>
      </c>
      <c r="D27" s="100">
        <v>11.29</v>
      </c>
      <c r="E27" s="100">
        <v>5.13</v>
      </c>
      <c r="F27" s="100">
        <v>5.13</v>
      </c>
      <c r="G27" s="100">
        <v>0</v>
      </c>
      <c r="H27" s="100">
        <v>0</v>
      </c>
      <c r="I27" s="100">
        <v>0</v>
      </c>
      <c r="J27" s="143">
        <v>14</v>
      </c>
      <c r="K27" s="143">
        <v>5</v>
      </c>
      <c r="L27" s="143">
        <v>15</v>
      </c>
      <c r="M27" s="100">
        <f>D27*D2+E27*E2+F27*F2++G27*G2+H27*H2+I27*I2+J27*J2+K27*K2+L27*L2</f>
        <v>7725.55</v>
      </c>
      <c r="N27" s="115">
        <v>35</v>
      </c>
      <c r="O27" s="115">
        <v>45</v>
      </c>
      <c r="P27" s="24">
        <f t="shared" si="0"/>
        <v>11202.047500000001</v>
      </c>
      <c r="Q27" s="23">
        <f t="shared" si="1"/>
        <v>10865.986075000001</v>
      </c>
      <c r="R27" s="146">
        <f t="shared" si="2"/>
        <v>10429.4925</v>
      </c>
      <c r="S27" s="223"/>
      <c r="T27" s="228"/>
      <c r="U27" s="25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</row>
    <row r="28" spans="1:40" ht="30" customHeight="1" thickBot="1" x14ac:dyDescent="0.3">
      <c r="A28" s="174" t="s">
        <v>35</v>
      </c>
      <c r="B28" s="233"/>
      <c r="C28" s="6" t="s">
        <v>8</v>
      </c>
      <c r="D28" s="98">
        <v>7.7</v>
      </c>
      <c r="E28" s="98">
        <v>4.3</v>
      </c>
      <c r="F28" s="98">
        <v>4.3</v>
      </c>
      <c r="G28" s="98">
        <v>0</v>
      </c>
      <c r="H28" s="98">
        <v>0</v>
      </c>
      <c r="I28" s="98">
        <v>0</v>
      </c>
      <c r="J28" s="141">
        <v>14.5</v>
      </c>
      <c r="K28" s="141">
        <v>5</v>
      </c>
      <c r="L28" s="141">
        <v>15</v>
      </c>
      <c r="M28" s="101">
        <f>D28*D2+E28*E2+F28*F2+G28*G2+H28*H2+I28*I2+J28*J2+K28*K2+L28*L2</f>
        <v>6652.5</v>
      </c>
      <c r="N28" s="115">
        <v>35</v>
      </c>
      <c r="O28" s="115">
        <v>45</v>
      </c>
      <c r="P28" s="24">
        <f t="shared" si="0"/>
        <v>9646.125</v>
      </c>
      <c r="Q28" s="23">
        <f t="shared" si="1"/>
        <v>9356.7412499999991</v>
      </c>
      <c r="R28" s="146">
        <f t="shared" si="2"/>
        <v>8980.875</v>
      </c>
      <c r="S28" s="230" t="s">
        <v>225</v>
      </c>
      <c r="T28" s="228"/>
      <c r="U28" s="25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</row>
    <row r="29" spans="1:40" ht="30" customHeight="1" thickBot="1" x14ac:dyDescent="0.3">
      <c r="A29" s="175"/>
      <c r="B29" s="233"/>
      <c r="C29" s="5" t="s">
        <v>10</v>
      </c>
      <c r="D29" s="99">
        <v>8.4700000000000006</v>
      </c>
      <c r="E29" s="99">
        <v>5.17</v>
      </c>
      <c r="F29" s="99">
        <v>5.17</v>
      </c>
      <c r="G29" s="99">
        <v>0</v>
      </c>
      <c r="H29" s="99">
        <v>0</v>
      </c>
      <c r="I29" s="99">
        <v>0</v>
      </c>
      <c r="J29" s="142">
        <v>15.5</v>
      </c>
      <c r="K29" s="142">
        <v>6</v>
      </c>
      <c r="L29" s="142">
        <v>17</v>
      </c>
      <c r="M29" s="99">
        <f>D29*D2+E29*E2+F29*F2+G29*G2+H29*H2+I29*I2+J29*J2+K29*K2+L29*L2</f>
        <v>7511.35</v>
      </c>
      <c r="N29" s="115">
        <v>35</v>
      </c>
      <c r="O29" s="115">
        <v>45</v>
      </c>
      <c r="P29" s="24">
        <f t="shared" si="0"/>
        <v>10891.4575</v>
      </c>
      <c r="Q29" s="23">
        <f t="shared" si="1"/>
        <v>10564.713775</v>
      </c>
      <c r="R29" s="146">
        <f t="shared" si="2"/>
        <v>10140.3225</v>
      </c>
      <c r="S29" s="222"/>
      <c r="T29" s="228"/>
      <c r="U29" s="25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</row>
    <row r="30" spans="1:40" ht="30" customHeight="1" thickBot="1" x14ac:dyDescent="0.3">
      <c r="A30" s="176"/>
      <c r="B30" s="233"/>
      <c r="C30" s="8" t="s">
        <v>11</v>
      </c>
      <c r="D30" s="100">
        <v>11.81</v>
      </c>
      <c r="E30" s="100">
        <v>5.64</v>
      </c>
      <c r="F30" s="100">
        <v>5.64</v>
      </c>
      <c r="G30" s="100">
        <v>0</v>
      </c>
      <c r="H30" s="100">
        <v>0</v>
      </c>
      <c r="I30" s="100">
        <v>0</v>
      </c>
      <c r="J30" s="143">
        <v>16.5</v>
      </c>
      <c r="K30" s="143">
        <v>7</v>
      </c>
      <c r="L30" s="143">
        <v>19</v>
      </c>
      <c r="M30" s="100">
        <f>D30*D2+E30*E2+F30*F2+G30*G2+H30*H2+I30*I2+J30*J2+K30*K2+L30*L2</f>
        <v>8861</v>
      </c>
      <c r="N30" s="115">
        <v>35</v>
      </c>
      <c r="O30" s="115">
        <v>45</v>
      </c>
      <c r="P30" s="24">
        <f t="shared" si="0"/>
        <v>12848.45</v>
      </c>
      <c r="Q30" s="23">
        <f t="shared" si="1"/>
        <v>12462.996500000001</v>
      </c>
      <c r="R30" s="146">
        <f t="shared" si="2"/>
        <v>11962.35</v>
      </c>
      <c r="S30" s="223"/>
      <c r="T30" s="229"/>
      <c r="U30" s="25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</row>
    <row r="31" spans="1:40" ht="30" customHeight="1" thickBot="1" x14ac:dyDescent="0.3">
      <c r="A31" s="174" t="s">
        <v>36</v>
      </c>
      <c r="B31" s="232"/>
      <c r="C31" s="6" t="s">
        <v>6</v>
      </c>
      <c r="D31" s="132">
        <v>3.08</v>
      </c>
      <c r="E31" s="132">
        <v>1.72</v>
      </c>
      <c r="F31" s="132">
        <v>1.72</v>
      </c>
      <c r="G31" s="98">
        <v>0</v>
      </c>
      <c r="H31" s="98">
        <v>0.11</v>
      </c>
      <c r="I31" s="98">
        <v>0</v>
      </c>
      <c r="J31" s="141">
        <v>7.5</v>
      </c>
      <c r="K31" s="141">
        <v>1.7</v>
      </c>
      <c r="L31" s="141">
        <v>6.5</v>
      </c>
      <c r="M31" s="98">
        <f>D31*D2+E31*E2+F31*F2+G31*G2+H31*H2+I31*I2+J31*J2+K31*K2+L31*L2</f>
        <v>2965.4</v>
      </c>
      <c r="N31" s="115">
        <v>35</v>
      </c>
      <c r="O31" s="115">
        <v>45</v>
      </c>
      <c r="P31" s="24">
        <f t="shared" si="0"/>
        <v>4299.83</v>
      </c>
      <c r="Q31" s="23">
        <f t="shared" si="1"/>
        <v>4170.8351000000002</v>
      </c>
      <c r="R31" s="146">
        <f t="shared" si="2"/>
        <v>4003.29</v>
      </c>
      <c r="S31" s="230" t="s">
        <v>226</v>
      </c>
      <c r="T31" s="227" t="s">
        <v>21</v>
      </c>
      <c r="U31" s="25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</row>
    <row r="32" spans="1:40" ht="30" customHeight="1" thickBot="1" x14ac:dyDescent="0.3">
      <c r="A32" s="175"/>
      <c r="B32" s="233"/>
      <c r="C32" s="5" t="s">
        <v>4</v>
      </c>
      <c r="D32" s="133">
        <v>4.62</v>
      </c>
      <c r="E32" s="133">
        <v>2.56</v>
      </c>
      <c r="F32" s="133">
        <v>2.56</v>
      </c>
      <c r="G32" s="99">
        <v>0</v>
      </c>
      <c r="H32" s="99">
        <v>0.18</v>
      </c>
      <c r="I32" s="99">
        <v>0</v>
      </c>
      <c r="J32" s="142">
        <v>8.5</v>
      </c>
      <c r="K32" s="142">
        <v>2.2999999999999998</v>
      </c>
      <c r="L32" s="142">
        <v>7</v>
      </c>
      <c r="M32" s="99">
        <f>D32*D2+E32*E2+F32*F2+G32*G2+H32*H2+I32*I2+J32*J2+K32*K2+L32*L2</f>
        <v>3882.3999999999996</v>
      </c>
      <c r="N32" s="115">
        <v>35</v>
      </c>
      <c r="O32" s="115">
        <v>45</v>
      </c>
      <c r="P32" s="24">
        <f t="shared" si="0"/>
        <v>5629.48</v>
      </c>
      <c r="Q32" s="23">
        <f t="shared" si="1"/>
        <v>5460.5955999999996</v>
      </c>
      <c r="R32" s="146">
        <f t="shared" si="2"/>
        <v>5241.24</v>
      </c>
      <c r="S32" s="222"/>
      <c r="T32" s="228"/>
      <c r="U32" s="25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</row>
    <row r="33" spans="1:40" ht="30" customHeight="1" thickBot="1" x14ac:dyDescent="0.3">
      <c r="A33" s="176"/>
      <c r="B33" s="236"/>
      <c r="C33" s="7" t="s">
        <v>5</v>
      </c>
      <c r="D33" s="131">
        <v>6.93</v>
      </c>
      <c r="E33" s="131">
        <v>3.43</v>
      </c>
      <c r="F33" s="131">
        <v>3.43</v>
      </c>
      <c r="G33" s="100">
        <v>0</v>
      </c>
      <c r="H33" s="102">
        <v>0.23</v>
      </c>
      <c r="I33" s="100">
        <v>0</v>
      </c>
      <c r="J33" s="143">
        <v>9.5</v>
      </c>
      <c r="K33" s="143">
        <v>3</v>
      </c>
      <c r="L33" s="143">
        <v>10.5</v>
      </c>
      <c r="M33" s="102">
        <f>D33*D2+E33*E2+F33*F2+G33*G2+H33*H2+I33*I2+J33*J2+K33*K2+L33*L2</f>
        <v>5282.8499999999995</v>
      </c>
      <c r="N33" s="115">
        <v>35</v>
      </c>
      <c r="O33" s="115">
        <v>45</v>
      </c>
      <c r="P33" s="24">
        <f t="shared" si="0"/>
        <v>7660.1324999999988</v>
      </c>
      <c r="Q33" s="23">
        <f t="shared" si="1"/>
        <v>7430.328524999999</v>
      </c>
      <c r="R33" s="146">
        <f t="shared" si="2"/>
        <v>7131.8474999999989</v>
      </c>
      <c r="S33" s="223"/>
      <c r="T33" s="228"/>
      <c r="U33" s="25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</row>
    <row r="34" spans="1:40" ht="30" customHeight="1" thickBot="1" x14ac:dyDescent="0.3">
      <c r="A34" s="174" t="s">
        <v>37</v>
      </c>
      <c r="B34" s="234"/>
      <c r="C34" s="6" t="s">
        <v>7</v>
      </c>
      <c r="D34" s="132">
        <v>5.97</v>
      </c>
      <c r="E34" s="132">
        <v>3.42</v>
      </c>
      <c r="F34" s="132">
        <v>3.42</v>
      </c>
      <c r="G34" s="98">
        <v>0</v>
      </c>
      <c r="H34" s="100">
        <v>0.24</v>
      </c>
      <c r="I34" s="98">
        <v>0</v>
      </c>
      <c r="J34" s="141">
        <v>12</v>
      </c>
      <c r="K34" s="141">
        <v>3</v>
      </c>
      <c r="L34" s="141">
        <v>9</v>
      </c>
      <c r="M34" s="100">
        <f>D34*D2+E34*E2+F34*F2+G34*G2+H34*H2+I34*I2+J34*J2+K34*K2+L34*L2</f>
        <v>5159.7</v>
      </c>
      <c r="N34" s="115">
        <v>35</v>
      </c>
      <c r="O34" s="115">
        <v>45</v>
      </c>
      <c r="P34" s="24">
        <f>M34*(O34+100)/100</f>
        <v>7481.5649999999996</v>
      </c>
      <c r="Q34" s="23">
        <f t="shared" si="1"/>
        <v>7257.1180499999991</v>
      </c>
      <c r="R34" s="146">
        <f t="shared" si="2"/>
        <v>6965.5950000000003</v>
      </c>
      <c r="S34" s="230" t="s">
        <v>227</v>
      </c>
      <c r="T34" s="228"/>
      <c r="U34" s="25"/>
      <c r="V34" s="1"/>
      <c r="W34" s="10" t="s">
        <v>20</v>
      </c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</row>
    <row r="35" spans="1:40" ht="30" customHeight="1" thickBot="1" x14ac:dyDescent="0.3">
      <c r="A35" s="175"/>
      <c r="B35" s="233"/>
      <c r="C35" s="5" t="s">
        <v>8</v>
      </c>
      <c r="D35" s="133">
        <v>6.74</v>
      </c>
      <c r="E35" s="133">
        <v>4.28</v>
      </c>
      <c r="F35" s="133">
        <v>4.28</v>
      </c>
      <c r="G35" s="99">
        <v>0</v>
      </c>
      <c r="H35" s="99">
        <v>0.3</v>
      </c>
      <c r="I35" s="99">
        <v>0</v>
      </c>
      <c r="J35" s="142">
        <v>13</v>
      </c>
      <c r="K35" s="142">
        <v>4</v>
      </c>
      <c r="L35" s="142">
        <v>13</v>
      </c>
      <c r="M35" s="99">
        <f>D35*D2+E35*E2+F35*F2+G35*G2+H35*H2+I35*I2+J35*J2+K35*K2+L35*L2</f>
        <v>6277.8</v>
      </c>
      <c r="N35" s="115">
        <v>35</v>
      </c>
      <c r="O35" s="115">
        <v>45</v>
      </c>
      <c r="P35" s="24">
        <f t="shared" si="0"/>
        <v>9102.81</v>
      </c>
      <c r="Q35" s="23">
        <f t="shared" si="1"/>
        <v>8829.7256999999991</v>
      </c>
      <c r="R35" s="146">
        <f t="shared" si="2"/>
        <v>8475.0300000000007</v>
      </c>
      <c r="S35" s="222"/>
      <c r="T35" s="228"/>
      <c r="U35" s="25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</row>
    <row r="36" spans="1:40" ht="30" customHeight="1" thickBot="1" x14ac:dyDescent="0.3">
      <c r="A36" s="176"/>
      <c r="B36" s="233"/>
      <c r="C36" s="8" t="s">
        <v>9</v>
      </c>
      <c r="D36" s="131">
        <v>11.29</v>
      </c>
      <c r="E36" s="131">
        <v>5.13</v>
      </c>
      <c r="F36" s="131">
        <v>5.13</v>
      </c>
      <c r="G36" s="100">
        <v>0</v>
      </c>
      <c r="H36" s="100">
        <v>0.36</v>
      </c>
      <c r="I36" s="100">
        <v>0</v>
      </c>
      <c r="J36" s="143">
        <v>14</v>
      </c>
      <c r="K36" s="143">
        <v>5</v>
      </c>
      <c r="L36" s="143">
        <v>15</v>
      </c>
      <c r="M36" s="100">
        <f>D36*D2+E36*E2+F36*F2+G36*G2+H36*H2+I36*I2+J36*J2+K36*K2+L36*L2</f>
        <v>8099.95</v>
      </c>
      <c r="N36" s="115">
        <v>35</v>
      </c>
      <c r="O36" s="115">
        <v>45</v>
      </c>
      <c r="P36" s="24">
        <f t="shared" si="0"/>
        <v>11744.9275</v>
      </c>
      <c r="Q36" s="23">
        <f t="shared" si="1"/>
        <v>11392.579674999999</v>
      </c>
      <c r="R36" s="146">
        <f t="shared" si="2"/>
        <v>10934.932500000001</v>
      </c>
      <c r="S36" s="223"/>
      <c r="T36" s="228"/>
      <c r="U36" s="25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spans="1:40" ht="30" customHeight="1" thickBot="1" x14ac:dyDescent="0.3">
      <c r="A37" s="174" t="s">
        <v>38</v>
      </c>
      <c r="B37" s="232"/>
      <c r="C37" s="6" t="s">
        <v>8</v>
      </c>
      <c r="D37" s="132">
        <v>7.7</v>
      </c>
      <c r="E37" s="132">
        <v>4.3</v>
      </c>
      <c r="F37" s="132">
        <v>4.3</v>
      </c>
      <c r="G37" s="98">
        <v>0</v>
      </c>
      <c r="H37" s="98">
        <v>0.31</v>
      </c>
      <c r="I37" s="98">
        <v>0</v>
      </c>
      <c r="J37" s="141">
        <v>14.5</v>
      </c>
      <c r="K37" s="141">
        <v>5</v>
      </c>
      <c r="L37" s="141">
        <v>15</v>
      </c>
      <c r="M37" s="98">
        <f>D37*D2+E37*E2+F37*F2+G37*G2+H37*H2+I37*I2+J37*J2+K37*K2+L37*L2</f>
        <v>6974.9</v>
      </c>
      <c r="N37" s="115">
        <v>35</v>
      </c>
      <c r="O37" s="115">
        <v>45</v>
      </c>
      <c r="P37" s="24">
        <f t="shared" si="0"/>
        <v>10113.605</v>
      </c>
      <c r="Q37" s="23">
        <f t="shared" si="1"/>
        <v>9810.1968499999984</v>
      </c>
      <c r="R37" s="146">
        <f t="shared" si="2"/>
        <v>9416.1149999999998</v>
      </c>
      <c r="S37" s="230" t="s">
        <v>228</v>
      </c>
      <c r="T37" s="228"/>
      <c r="U37" s="25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</row>
    <row r="38" spans="1:40" ht="30" customHeight="1" thickBot="1" x14ac:dyDescent="0.3">
      <c r="A38" s="175"/>
      <c r="B38" s="233"/>
      <c r="C38" s="5" t="s">
        <v>10</v>
      </c>
      <c r="D38" s="133">
        <v>8.4700000000000006</v>
      </c>
      <c r="E38" s="133">
        <v>5.17</v>
      </c>
      <c r="F38" s="133">
        <v>5.17</v>
      </c>
      <c r="G38" s="99">
        <v>0</v>
      </c>
      <c r="H38" s="99">
        <v>0.33</v>
      </c>
      <c r="I38" s="99">
        <v>0</v>
      </c>
      <c r="J38" s="142">
        <v>15.5</v>
      </c>
      <c r="K38" s="142">
        <v>6</v>
      </c>
      <c r="L38" s="142">
        <v>17</v>
      </c>
      <c r="M38" s="99">
        <f>D38*D2+E38*E2+F38*F2+G38*G2+H38*H2+I38*I2+J38*J2+K38*K2+L38*L2</f>
        <v>7854.55</v>
      </c>
      <c r="N38" s="115">
        <v>35</v>
      </c>
      <c r="O38" s="115">
        <v>45</v>
      </c>
      <c r="P38" s="24">
        <f t="shared" si="0"/>
        <v>11389.0975</v>
      </c>
      <c r="Q38" s="23">
        <f t="shared" si="1"/>
        <v>11047.424574999999</v>
      </c>
      <c r="R38" s="146">
        <f t="shared" si="2"/>
        <v>10603.6425</v>
      </c>
      <c r="S38" s="222"/>
      <c r="T38" s="228"/>
      <c r="U38" s="25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</row>
    <row r="39" spans="1:40" ht="30" customHeight="1" thickBot="1" x14ac:dyDescent="0.3">
      <c r="A39" s="176"/>
      <c r="B39" s="233"/>
      <c r="C39" s="8" t="s">
        <v>11</v>
      </c>
      <c r="D39" s="131">
        <v>11.81</v>
      </c>
      <c r="E39" s="131">
        <v>5.64</v>
      </c>
      <c r="F39" s="131">
        <v>5.64</v>
      </c>
      <c r="G39" s="131">
        <v>0</v>
      </c>
      <c r="H39" s="100">
        <v>0.37</v>
      </c>
      <c r="I39" s="100">
        <v>0</v>
      </c>
      <c r="J39" s="143">
        <v>16.5</v>
      </c>
      <c r="K39" s="143">
        <v>7</v>
      </c>
      <c r="L39" s="143">
        <v>19</v>
      </c>
      <c r="M39" s="100">
        <f>D39*D2+E39*E2+F39*F2+G39*G2+H39*H2+I39*I2+J39*J2+K39*K2+L39*L2</f>
        <v>9245.7999999999993</v>
      </c>
      <c r="N39" s="115">
        <v>35</v>
      </c>
      <c r="O39" s="115">
        <v>45</v>
      </c>
      <c r="P39" s="24">
        <f t="shared" si="0"/>
        <v>13406.41</v>
      </c>
      <c r="Q39" s="23">
        <f t="shared" si="1"/>
        <v>13004.217699999999</v>
      </c>
      <c r="R39" s="146">
        <f t="shared" si="2"/>
        <v>12481.83</v>
      </c>
      <c r="S39" s="222"/>
      <c r="T39" s="229"/>
      <c r="U39" s="25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</row>
    <row r="40" spans="1:40" ht="30" customHeight="1" thickBot="1" x14ac:dyDescent="0.3">
      <c r="A40" s="174" t="s">
        <v>22</v>
      </c>
      <c r="B40" s="232"/>
      <c r="C40" s="6" t="s">
        <v>6</v>
      </c>
      <c r="D40" s="132">
        <v>3.08</v>
      </c>
      <c r="E40" s="132">
        <v>1.72</v>
      </c>
      <c r="F40" s="98">
        <v>2.25</v>
      </c>
      <c r="G40" s="98">
        <v>0</v>
      </c>
      <c r="H40" s="98">
        <v>0</v>
      </c>
      <c r="I40" s="98">
        <v>0</v>
      </c>
      <c r="J40" s="141">
        <v>7.5</v>
      </c>
      <c r="K40" s="141">
        <v>6.7</v>
      </c>
      <c r="L40" s="141">
        <v>13</v>
      </c>
      <c r="M40" s="98">
        <f>D40*D2+E40*E2+F40*F2+G40*G2+H40*H2+I40*I2+J40*J2+K40*K2+L40*L2</f>
        <v>4128.2</v>
      </c>
      <c r="N40" s="115">
        <v>35</v>
      </c>
      <c r="O40" s="115">
        <v>45</v>
      </c>
      <c r="P40" s="24">
        <f t="shared" si="0"/>
        <v>5985.89</v>
      </c>
      <c r="Q40" s="23">
        <f t="shared" si="1"/>
        <v>5806.3132999999998</v>
      </c>
      <c r="R40" s="146">
        <f t="shared" si="2"/>
        <v>5573.07</v>
      </c>
      <c r="S40" s="230" t="s">
        <v>229</v>
      </c>
      <c r="T40" s="227" t="s">
        <v>21</v>
      </c>
      <c r="U40" s="25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</row>
    <row r="41" spans="1:40" ht="30" customHeight="1" thickBot="1" x14ac:dyDescent="0.3">
      <c r="A41" s="175"/>
      <c r="B41" s="233"/>
      <c r="C41" s="5" t="s">
        <v>4</v>
      </c>
      <c r="D41" s="133">
        <v>4.62</v>
      </c>
      <c r="E41" s="133">
        <v>2.56</v>
      </c>
      <c r="F41" s="99">
        <v>3.2</v>
      </c>
      <c r="G41" s="99">
        <v>0</v>
      </c>
      <c r="H41" s="99">
        <v>0</v>
      </c>
      <c r="I41" s="99">
        <v>0</v>
      </c>
      <c r="J41" s="142">
        <v>8.5</v>
      </c>
      <c r="K41" s="142">
        <v>8.3000000000000007</v>
      </c>
      <c r="L41" s="142">
        <v>14</v>
      </c>
      <c r="M41" s="99">
        <f>D41*D2+E41*E2+F41*F2+G41*G2+H41*H2+I41*I2+J41*J2+K41*K2+L41*L2</f>
        <v>5148.8</v>
      </c>
      <c r="N41" s="115">
        <v>35</v>
      </c>
      <c r="O41" s="115">
        <v>45</v>
      </c>
      <c r="P41" s="24">
        <f t="shared" si="0"/>
        <v>7465.76</v>
      </c>
      <c r="Q41" s="23">
        <f t="shared" si="1"/>
        <v>7241.7871999999998</v>
      </c>
      <c r="R41" s="146">
        <f t="shared" si="2"/>
        <v>6950.88</v>
      </c>
      <c r="S41" s="222"/>
      <c r="T41" s="228"/>
      <c r="U41" s="25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</row>
    <row r="42" spans="1:40" ht="30" customHeight="1" thickBot="1" x14ac:dyDescent="0.3">
      <c r="A42" s="176"/>
      <c r="B42" s="236"/>
      <c r="C42" s="7" t="s">
        <v>5</v>
      </c>
      <c r="D42" s="131">
        <v>6.93</v>
      </c>
      <c r="E42" s="131">
        <v>3.43</v>
      </c>
      <c r="F42" s="100">
        <v>4.28</v>
      </c>
      <c r="G42" s="100">
        <v>0</v>
      </c>
      <c r="H42" s="100">
        <v>0</v>
      </c>
      <c r="I42" s="100">
        <v>0</v>
      </c>
      <c r="J42" s="143">
        <v>9.5</v>
      </c>
      <c r="K42" s="143">
        <v>12</v>
      </c>
      <c r="L42" s="143">
        <v>16</v>
      </c>
      <c r="M42" s="100">
        <f>D42*D2+E42*E2+F42*F2+G42*G2+H42*H2+I42*I2+J42*J2+K42*K2+L42*L2</f>
        <v>6697.65</v>
      </c>
      <c r="N42" s="115">
        <v>35</v>
      </c>
      <c r="O42" s="115">
        <v>45</v>
      </c>
      <c r="P42" s="24">
        <f t="shared" si="0"/>
        <v>9711.5925000000007</v>
      </c>
      <c r="Q42" s="23">
        <f t="shared" si="1"/>
        <v>9420.2447250000005</v>
      </c>
      <c r="R42" s="146">
        <f t="shared" si="2"/>
        <v>9041.8274999999994</v>
      </c>
      <c r="S42" s="223"/>
      <c r="T42" s="228"/>
      <c r="U42" s="25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</row>
    <row r="43" spans="1:40" ht="30" customHeight="1" thickBot="1" x14ac:dyDescent="0.3">
      <c r="A43" s="231" t="s">
        <v>23</v>
      </c>
      <c r="B43" s="239"/>
      <c r="C43" s="6" t="s">
        <v>7</v>
      </c>
      <c r="D43" s="132">
        <v>5.97</v>
      </c>
      <c r="E43" s="132">
        <v>3.42</v>
      </c>
      <c r="F43" s="98">
        <v>4.55</v>
      </c>
      <c r="G43" s="98">
        <v>0</v>
      </c>
      <c r="H43" s="98">
        <v>0</v>
      </c>
      <c r="I43" s="98">
        <v>0</v>
      </c>
      <c r="J43" s="141">
        <v>12</v>
      </c>
      <c r="K43" s="141">
        <v>12</v>
      </c>
      <c r="L43" s="141">
        <v>17</v>
      </c>
      <c r="M43" s="98">
        <f>D43*D2+E43*E2+F43*F2+G43*G2+H43*H2+I43*I2+J43*J2+K43*K2+L43*L2</f>
        <v>6881.3</v>
      </c>
      <c r="N43" s="115">
        <v>35</v>
      </c>
      <c r="O43" s="115">
        <v>45</v>
      </c>
      <c r="P43" s="24">
        <f t="shared" si="0"/>
        <v>9977.8850000000002</v>
      </c>
      <c r="Q43" s="23">
        <f t="shared" si="1"/>
        <v>9678.5484500000002</v>
      </c>
      <c r="R43" s="146">
        <f t="shared" si="2"/>
        <v>9289.7549999999992</v>
      </c>
      <c r="S43" s="230" t="s">
        <v>230</v>
      </c>
      <c r="T43" s="228"/>
      <c r="U43" s="25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</row>
    <row r="44" spans="1:40" ht="30" customHeight="1" thickBot="1" x14ac:dyDescent="0.3">
      <c r="A44" s="181"/>
      <c r="B44" s="199"/>
      <c r="C44" s="5" t="s">
        <v>8</v>
      </c>
      <c r="D44" s="133">
        <v>6.74</v>
      </c>
      <c r="E44" s="133">
        <v>4.28</v>
      </c>
      <c r="F44" s="99">
        <v>5.7</v>
      </c>
      <c r="G44" s="99">
        <v>0</v>
      </c>
      <c r="H44" s="99">
        <v>0</v>
      </c>
      <c r="I44" s="99">
        <v>0</v>
      </c>
      <c r="J44" s="142">
        <v>13</v>
      </c>
      <c r="K44" s="142">
        <v>14</v>
      </c>
      <c r="L44" s="142">
        <v>21</v>
      </c>
      <c r="M44" s="99">
        <f>D44*D2+E44*E2+F44*F2+G44*G2+H44*H2+I44*I2+J44*J2+K44*K2+L44*L2</f>
        <v>8106.6</v>
      </c>
      <c r="N44" s="115">
        <v>35</v>
      </c>
      <c r="O44" s="115">
        <v>45</v>
      </c>
      <c r="P44" s="24">
        <f t="shared" si="0"/>
        <v>11754.57</v>
      </c>
      <c r="Q44" s="23">
        <f t="shared" si="1"/>
        <v>11401.9329</v>
      </c>
      <c r="R44" s="146">
        <f t="shared" si="2"/>
        <v>10943.91</v>
      </c>
      <c r="S44" s="222"/>
      <c r="T44" s="228"/>
      <c r="U44" s="25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</row>
    <row r="45" spans="1:40" ht="30" customHeight="1" thickBot="1" x14ac:dyDescent="0.3">
      <c r="A45" s="195"/>
      <c r="B45" s="200"/>
      <c r="C45" s="8" t="s">
        <v>9</v>
      </c>
      <c r="D45" s="131">
        <v>11.29</v>
      </c>
      <c r="E45" s="131">
        <v>5.13</v>
      </c>
      <c r="F45" s="100">
        <v>6.84</v>
      </c>
      <c r="G45" s="100">
        <v>0</v>
      </c>
      <c r="H45" s="100">
        <v>0</v>
      </c>
      <c r="I45" s="100">
        <v>0</v>
      </c>
      <c r="J45" s="143">
        <v>14</v>
      </c>
      <c r="K45" s="143">
        <v>16</v>
      </c>
      <c r="L45" s="143">
        <v>24</v>
      </c>
      <c r="M45" s="100">
        <f>D45*D2+E45*E2+F45*F2+G45*G2+H45*H2+I45*I2+J45*J2+K45*K2+L45*L2</f>
        <v>10135.950000000001</v>
      </c>
      <c r="N45" s="115">
        <v>35</v>
      </c>
      <c r="O45" s="115">
        <v>45</v>
      </c>
      <c r="P45" s="24">
        <f t="shared" si="0"/>
        <v>14697.127500000001</v>
      </c>
      <c r="Q45" s="23">
        <f t="shared" si="1"/>
        <v>14256.213675000001</v>
      </c>
      <c r="R45" s="146">
        <f t="shared" si="2"/>
        <v>13683.532499999999</v>
      </c>
      <c r="S45" s="223"/>
      <c r="T45" s="228"/>
      <c r="U45" s="25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</row>
    <row r="46" spans="1:40" ht="30" customHeight="1" thickBot="1" x14ac:dyDescent="0.3">
      <c r="A46" s="180" t="s">
        <v>24</v>
      </c>
      <c r="B46" s="239"/>
      <c r="C46" s="6" t="s">
        <v>8</v>
      </c>
      <c r="D46" s="132">
        <v>7.7</v>
      </c>
      <c r="E46" s="132">
        <v>4.3</v>
      </c>
      <c r="F46" s="98">
        <v>6.44</v>
      </c>
      <c r="G46" s="98">
        <v>0</v>
      </c>
      <c r="H46" s="98">
        <v>0</v>
      </c>
      <c r="I46" s="98">
        <v>0</v>
      </c>
      <c r="J46" s="141">
        <v>14.5</v>
      </c>
      <c r="K46" s="141">
        <v>20</v>
      </c>
      <c r="L46" s="141">
        <v>25</v>
      </c>
      <c r="M46" s="98">
        <f>D46*D2+E46*E2+F46*F2+G46*G2+H46*H2+I46*I2+J46*J2+K46*K2+L46*L2</f>
        <v>9666.1</v>
      </c>
      <c r="N46" s="115">
        <v>35</v>
      </c>
      <c r="O46" s="115">
        <v>45</v>
      </c>
      <c r="P46" s="24">
        <f t="shared" si="0"/>
        <v>14015.844999999999</v>
      </c>
      <c r="Q46" s="23">
        <f t="shared" si="1"/>
        <v>13595.369649999999</v>
      </c>
      <c r="R46" s="146">
        <f t="shared" si="2"/>
        <v>13049.235000000001</v>
      </c>
      <c r="S46" s="230" t="s">
        <v>231</v>
      </c>
      <c r="T46" s="228"/>
      <c r="U46" s="25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</row>
    <row r="47" spans="1:40" ht="30" customHeight="1" thickBot="1" x14ac:dyDescent="0.3">
      <c r="A47" s="181"/>
      <c r="B47" s="199"/>
      <c r="C47" s="5" t="s">
        <v>10</v>
      </c>
      <c r="D47" s="133">
        <v>8.4700000000000006</v>
      </c>
      <c r="E47" s="133">
        <v>5.17</v>
      </c>
      <c r="F47" s="99">
        <v>7.75</v>
      </c>
      <c r="G47" s="99">
        <v>0</v>
      </c>
      <c r="H47" s="99">
        <v>0</v>
      </c>
      <c r="I47" s="99">
        <v>0</v>
      </c>
      <c r="J47" s="142">
        <v>15.5</v>
      </c>
      <c r="K47" s="142">
        <v>23</v>
      </c>
      <c r="L47" s="142">
        <v>30</v>
      </c>
      <c r="M47" s="99">
        <f>D47*D2+E47*E2+F47*F2+G47*G2+H47*H2+I47*I2+J47*J2+K47*K2+L47*L2</f>
        <v>11130.55</v>
      </c>
      <c r="N47" s="115">
        <v>35</v>
      </c>
      <c r="O47" s="115">
        <v>45</v>
      </c>
      <c r="P47" s="24">
        <f t="shared" si="0"/>
        <v>16139.297500000001</v>
      </c>
      <c r="Q47" s="23">
        <f t="shared" si="1"/>
        <v>15655.118575</v>
      </c>
      <c r="R47" s="146">
        <f t="shared" si="2"/>
        <v>15026.2425</v>
      </c>
      <c r="S47" s="222"/>
      <c r="T47" s="228"/>
      <c r="U47" s="25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</row>
    <row r="48" spans="1:40" ht="30" customHeight="1" thickBot="1" x14ac:dyDescent="0.3">
      <c r="A48" s="195"/>
      <c r="B48" s="200"/>
      <c r="C48" s="9" t="s">
        <v>11</v>
      </c>
      <c r="D48" s="131">
        <v>11.81</v>
      </c>
      <c r="E48" s="131">
        <v>5.64</v>
      </c>
      <c r="F48" s="100">
        <v>8.4600000000000009</v>
      </c>
      <c r="G48" s="100">
        <v>0</v>
      </c>
      <c r="H48" s="100">
        <v>0</v>
      </c>
      <c r="I48" s="100">
        <v>0</v>
      </c>
      <c r="J48" s="143">
        <v>16.5</v>
      </c>
      <c r="K48" s="143">
        <v>27</v>
      </c>
      <c r="L48" s="143">
        <v>35</v>
      </c>
      <c r="M48" s="100">
        <f>D48*D2+E48*E2+F48*F2+G48*G2+H48*H2+I48*I2+J48*J2+K48*K2+L48*L2</f>
        <v>13137.8</v>
      </c>
      <c r="N48" s="115">
        <v>35</v>
      </c>
      <c r="O48" s="115">
        <v>45</v>
      </c>
      <c r="P48" s="24">
        <f t="shared" si="0"/>
        <v>19049.810000000001</v>
      </c>
      <c r="Q48" s="23">
        <f t="shared" si="1"/>
        <v>18478.315699999999</v>
      </c>
      <c r="R48" s="146">
        <f t="shared" si="2"/>
        <v>17736.03</v>
      </c>
      <c r="S48" s="223"/>
      <c r="T48" s="229"/>
      <c r="U48" s="25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</row>
    <row r="49" spans="1:40" ht="30" customHeight="1" thickBot="1" x14ac:dyDescent="0.3">
      <c r="A49" s="174" t="s">
        <v>39</v>
      </c>
      <c r="B49" s="217"/>
      <c r="C49" s="6" t="s">
        <v>6</v>
      </c>
      <c r="D49" s="98">
        <v>3.08</v>
      </c>
      <c r="E49" s="98">
        <v>1.72</v>
      </c>
      <c r="F49" s="98">
        <v>1.72</v>
      </c>
      <c r="G49" s="132">
        <v>0.7</v>
      </c>
      <c r="H49" s="98">
        <v>0</v>
      </c>
      <c r="I49" s="98">
        <v>0</v>
      </c>
      <c r="J49" s="141">
        <v>7.5</v>
      </c>
      <c r="K49" s="141">
        <v>1.7</v>
      </c>
      <c r="L49" s="141">
        <v>6.5</v>
      </c>
      <c r="M49" s="98">
        <f>D49*D2+E49*E2+F49*F2+G49*G2+H49*H2+I49*I2+J49*J2+K49*K2+L49*L2</f>
        <v>3411</v>
      </c>
      <c r="N49" s="115">
        <v>35</v>
      </c>
      <c r="O49" s="115">
        <v>45</v>
      </c>
      <c r="P49" s="24">
        <f t="shared" si="0"/>
        <v>4945.95</v>
      </c>
      <c r="Q49" s="23">
        <f t="shared" si="1"/>
        <v>4797.5715</v>
      </c>
      <c r="R49" s="146">
        <f t="shared" si="2"/>
        <v>4604.8500000000004</v>
      </c>
      <c r="S49" s="230" t="s">
        <v>232</v>
      </c>
      <c r="T49" s="227" t="s">
        <v>21</v>
      </c>
      <c r="U49" s="25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</row>
    <row r="50" spans="1:40" ht="30" customHeight="1" thickBot="1" x14ac:dyDescent="0.3">
      <c r="A50" s="175"/>
      <c r="B50" s="172"/>
      <c r="C50" s="5" t="s">
        <v>4</v>
      </c>
      <c r="D50" s="99">
        <v>4.62</v>
      </c>
      <c r="E50" s="99">
        <v>2.56</v>
      </c>
      <c r="F50" s="99">
        <v>2.56</v>
      </c>
      <c r="G50" s="133">
        <v>1.1000000000000001</v>
      </c>
      <c r="H50" s="99">
        <v>0</v>
      </c>
      <c r="I50" s="99">
        <v>0</v>
      </c>
      <c r="J50" s="142">
        <v>8.5</v>
      </c>
      <c r="K50" s="142">
        <v>2.2999999999999998</v>
      </c>
      <c r="L50" s="142">
        <v>7</v>
      </c>
      <c r="M50" s="99">
        <f>D50*D2+E50*E2+F50*F2+G50*G2+H50*H2+I50*I2+J50*J2+K50*K2+L50*L2</f>
        <v>4575.2</v>
      </c>
      <c r="N50" s="115">
        <v>35</v>
      </c>
      <c r="O50" s="115">
        <v>45</v>
      </c>
      <c r="P50" s="24">
        <f t="shared" si="0"/>
        <v>6634.04</v>
      </c>
      <c r="Q50" s="23">
        <f t="shared" si="1"/>
        <v>6435.0187999999998</v>
      </c>
      <c r="R50" s="146">
        <f t="shared" si="2"/>
        <v>6176.52</v>
      </c>
      <c r="S50" s="222"/>
      <c r="T50" s="228"/>
      <c r="U50" s="25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</row>
    <row r="51" spans="1:40" ht="30" customHeight="1" thickBot="1" x14ac:dyDescent="0.3">
      <c r="A51" s="176"/>
      <c r="B51" s="173"/>
      <c r="C51" s="7" t="s">
        <v>5</v>
      </c>
      <c r="D51" s="100">
        <v>6.93</v>
      </c>
      <c r="E51" s="100">
        <v>3.43</v>
      </c>
      <c r="F51" s="100">
        <v>3.43</v>
      </c>
      <c r="G51" s="131">
        <v>1.5</v>
      </c>
      <c r="H51" s="100">
        <v>0</v>
      </c>
      <c r="I51" s="100">
        <v>0</v>
      </c>
      <c r="J51" s="143">
        <v>9.5</v>
      </c>
      <c r="K51" s="143">
        <v>3</v>
      </c>
      <c r="L51" s="143">
        <v>10.5</v>
      </c>
      <c r="M51" s="100">
        <f>D51*D2+E51*E2+F51*F2+G51*G2+H51*H2+I51*I2+J51*J2+K51*K2+L51*L2</f>
        <v>6243.65</v>
      </c>
      <c r="N51" s="115">
        <v>35</v>
      </c>
      <c r="O51" s="115">
        <v>45</v>
      </c>
      <c r="P51" s="24">
        <f t="shared" si="0"/>
        <v>9053.2924999999996</v>
      </c>
      <c r="Q51" s="23">
        <f t="shared" si="1"/>
        <v>8781.6937249999992</v>
      </c>
      <c r="R51" s="146">
        <f t="shared" si="2"/>
        <v>8428.9274999999998</v>
      </c>
      <c r="S51" s="223"/>
      <c r="T51" s="228"/>
      <c r="U51" s="25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</row>
    <row r="52" spans="1:40" ht="30" customHeight="1" thickBot="1" x14ac:dyDescent="0.3">
      <c r="A52" s="174" t="s">
        <v>40</v>
      </c>
      <c r="B52" s="217"/>
      <c r="C52" s="6" t="s">
        <v>7</v>
      </c>
      <c r="D52" s="98">
        <v>5.97</v>
      </c>
      <c r="E52" s="98">
        <v>3.42</v>
      </c>
      <c r="F52" s="98">
        <v>3.42</v>
      </c>
      <c r="G52" s="132">
        <v>1</v>
      </c>
      <c r="H52" s="98">
        <v>0</v>
      </c>
      <c r="I52" s="98">
        <v>0</v>
      </c>
      <c r="J52" s="141">
        <v>12</v>
      </c>
      <c r="K52" s="141">
        <v>3</v>
      </c>
      <c r="L52" s="141">
        <v>9</v>
      </c>
      <c r="M52" s="98">
        <f>D52*D2+E52*E2+F52*F2+G52*G2+H52*H2+I52*I2+J52*J2+K52*K2+L52*L2</f>
        <v>5710.1</v>
      </c>
      <c r="N52" s="115">
        <v>35</v>
      </c>
      <c r="O52" s="115">
        <v>45</v>
      </c>
      <c r="P52" s="24">
        <f t="shared" si="0"/>
        <v>8279.6450000000004</v>
      </c>
      <c r="Q52" s="23">
        <f t="shared" si="1"/>
        <v>8031.2556500000001</v>
      </c>
      <c r="R52" s="146">
        <f t="shared" si="2"/>
        <v>7708.6350000000002</v>
      </c>
      <c r="S52" s="230" t="s">
        <v>233</v>
      </c>
      <c r="T52" s="228"/>
      <c r="U52" s="25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</row>
    <row r="53" spans="1:40" ht="30" customHeight="1" thickBot="1" x14ac:dyDescent="0.3">
      <c r="A53" s="175"/>
      <c r="B53" s="172"/>
      <c r="C53" s="5" t="s">
        <v>8</v>
      </c>
      <c r="D53" s="99">
        <v>6.74</v>
      </c>
      <c r="E53" s="99">
        <v>4.28</v>
      </c>
      <c r="F53" s="99">
        <v>4.28</v>
      </c>
      <c r="G53" s="133">
        <v>1.2</v>
      </c>
      <c r="H53" s="99">
        <v>0</v>
      </c>
      <c r="I53" s="99">
        <v>0</v>
      </c>
      <c r="J53" s="142">
        <v>13</v>
      </c>
      <c r="K53" s="142">
        <v>4</v>
      </c>
      <c r="L53" s="142">
        <v>13</v>
      </c>
      <c r="M53" s="99">
        <f>D53*D2+E53*E2+F53*F2+G53*G2+H53*H2+I53*I2+J53*J2+K53*K2+L53*L2</f>
        <v>6925.8</v>
      </c>
      <c r="N53" s="115">
        <v>35</v>
      </c>
      <c r="O53" s="115">
        <v>45</v>
      </c>
      <c r="P53" s="24">
        <f t="shared" si="0"/>
        <v>10042.41</v>
      </c>
      <c r="Q53" s="23">
        <f t="shared" si="1"/>
        <v>9741.1376999999993</v>
      </c>
      <c r="R53" s="146">
        <f t="shared" si="2"/>
        <v>9349.83</v>
      </c>
      <c r="S53" s="222"/>
      <c r="T53" s="228"/>
      <c r="U53" s="25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</row>
    <row r="54" spans="1:40" ht="30" customHeight="1" thickBot="1" x14ac:dyDescent="0.3">
      <c r="A54" s="176"/>
      <c r="B54" s="173"/>
      <c r="C54" s="8" t="s">
        <v>9</v>
      </c>
      <c r="D54" s="100">
        <v>11.29</v>
      </c>
      <c r="E54" s="100">
        <v>5.13</v>
      </c>
      <c r="F54" s="100">
        <v>5.13</v>
      </c>
      <c r="G54" s="131">
        <v>1.5</v>
      </c>
      <c r="H54" s="100">
        <v>0</v>
      </c>
      <c r="I54" s="100">
        <v>0</v>
      </c>
      <c r="J54" s="143">
        <v>14</v>
      </c>
      <c r="K54" s="143">
        <v>5</v>
      </c>
      <c r="L54" s="143">
        <v>15</v>
      </c>
      <c r="M54" s="100">
        <f>D54*D2+E54*E2+F54*F2+G54*G2+H54*H2+I54*I2+J54*J2+K54*K2+L54*L2</f>
        <v>8925.5499999999993</v>
      </c>
      <c r="N54" s="115">
        <v>35</v>
      </c>
      <c r="O54" s="115">
        <v>45</v>
      </c>
      <c r="P54" s="24">
        <f t="shared" si="0"/>
        <v>12942.047500000001</v>
      </c>
      <c r="Q54" s="23">
        <f t="shared" si="1"/>
        <v>12553.786075</v>
      </c>
      <c r="R54" s="146">
        <f t="shared" si="2"/>
        <v>12049.4925</v>
      </c>
      <c r="S54" s="223"/>
      <c r="T54" s="228"/>
      <c r="U54" s="25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</row>
    <row r="55" spans="1:40" ht="30" customHeight="1" thickBot="1" x14ac:dyDescent="0.3">
      <c r="A55" s="174" t="s">
        <v>41</v>
      </c>
      <c r="B55" s="217"/>
      <c r="C55" s="6" t="s">
        <v>8</v>
      </c>
      <c r="D55" s="98">
        <v>7.7</v>
      </c>
      <c r="E55" s="98">
        <v>4.3</v>
      </c>
      <c r="F55" s="98">
        <v>4.3</v>
      </c>
      <c r="G55" s="132">
        <v>1.8</v>
      </c>
      <c r="H55" s="98">
        <v>0</v>
      </c>
      <c r="I55" s="98">
        <v>0</v>
      </c>
      <c r="J55" s="141">
        <v>14.5</v>
      </c>
      <c r="K55" s="141">
        <v>5</v>
      </c>
      <c r="L55" s="141">
        <v>15</v>
      </c>
      <c r="M55" s="98">
        <f>D55*D2+E55*E2+F55*F2+G55*G2+H55*H2+I55*I2+J55*J2+K55*K2+L55*L2</f>
        <v>8092.5</v>
      </c>
      <c r="N55" s="115">
        <v>35</v>
      </c>
      <c r="O55" s="115">
        <v>45</v>
      </c>
      <c r="P55" s="24">
        <f t="shared" si="0"/>
        <v>11734.125</v>
      </c>
      <c r="Q55" s="23">
        <f t="shared" si="1"/>
        <v>11382.10125</v>
      </c>
      <c r="R55" s="146">
        <f t="shared" si="2"/>
        <v>10924.875</v>
      </c>
      <c r="S55" s="230" t="s">
        <v>234</v>
      </c>
      <c r="T55" s="228"/>
      <c r="U55" s="25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</row>
    <row r="56" spans="1:40" ht="30" customHeight="1" thickBot="1" x14ac:dyDescent="0.3">
      <c r="A56" s="175"/>
      <c r="B56" s="172"/>
      <c r="C56" s="5" t="s">
        <v>10</v>
      </c>
      <c r="D56" s="99">
        <v>8.4700000000000006</v>
      </c>
      <c r="E56" s="99">
        <v>5.17</v>
      </c>
      <c r="F56" s="99">
        <v>5.17</v>
      </c>
      <c r="G56" s="133">
        <v>2.2000000000000002</v>
      </c>
      <c r="H56" s="99">
        <v>0</v>
      </c>
      <c r="I56" s="99">
        <v>0</v>
      </c>
      <c r="J56" s="142">
        <v>15.5</v>
      </c>
      <c r="K56" s="142">
        <v>6</v>
      </c>
      <c r="L56" s="142">
        <v>17</v>
      </c>
      <c r="M56" s="99">
        <f>D56*D2+E56*E2+F56*F2+G56*G2+H56*H2+I56*I2+J56*J2+K56*K2+L56*L2</f>
        <v>9271.35</v>
      </c>
      <c r="N56" s="115">
        <v>35</v>
      </c>
      <c r="O56" s="115">
        <v>45</v>
      </c>
      <c r="P56" s="24">
        <f t="shared" si="0"/>
        <v>13443.4575</v>
      </c>
      <c r="Q56" s="23">
        <f t="shared" si="1"/>
        <v>13040.153775000001</v>
      </c>
      <c r="R56" s="146">
        <f t="shared" si="2"/>
        <v>12516.3225</v>
      </c>
      <c r="S56" s="222"/>
      <c r="T56" s="228"/>
      <c r="U56" s="25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</row>
    <row r="57" spans="1:40" ht="30" customHeight="1" thickBot="1" x14ac:dyDescent="0.3">
      <c r="A57" s="176"/>
      <c r="B57" s="173"/>
      <c r="C57" s="9" t="s">
        <v>11</v>
      </c>
      <c r="D57" s="100">
        <v>11.81</v>
      </c>
      <c r="E57" s="100">
        <v>5.64</v>
      </c>
      <c r="F57" s="100">
        <v>5.64</v>
      </c>
      <c r="G57" s="131">
        <v>2.42</v>
      </c>
      <c r="H57" s="100">
        <v>0</v>
      </c>
      <c r="I57" s="100">
        <v>0</v>
      </c>
      <c r="J57" s="143">
        <v>16.5</v>
      </c>
      <c r="K57" s="143">
        <v>7</v>
      </c>
      <c r="L57" s="143">
        <v>19</v>
      </c>
      <c r="M57" s="100">
        <f>D57*D2+E57*E2+F57*F2+G57*G2+H57*H2+I57*I2+J57*J2+K57*K2+L57*L2</f>
        <v>10797</v>
      </c>
      <c r="N57" s="115">
        <v>35</v>
      </c>
      <c r="O57" s="115">
        <v>45</v>
      </c>
      <c r="P57" s="24">
        <f t="shared" si="0"/>
        <v>15655.65</v>
      </c>
      <c r="Q57" s="23">
        <f t="shared" si="1"/>
        <v>15185.9805</v>
      </c>
      <c r="R57" s="146">
        <f t="shared" si="2"/>
        <v>14575.95</v>
      </c>
      <c r="S57" s="223"/>
      <c r="T57" s="229"/>
      <c r="U57" s="25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</row>
    <row r="58" spans="1:40" ht="30" customHeight="1" thickBot="1" x14ac:dyDescent="0.3">
      <c r="A58" s="201" t="s">
        <v>25</v>
      </c>
      <c r="B58" s="217"/>
      <c r="C58" s="6" t="s">
        <v>6</v>
      </c>
      <c r="D58" s="98">
        <v>3.08</v>
      </c>
      <c r="E58" s="98">
        <v>1.72</v>
      </c>
      <c r="F58" s="98">
        <v>1.72</v>
      </c>
      <c r="G58" s="132">
        <v>0.91</v>
      </c>
      <c r="H58" s="98">
        <v>0</v>
      </c>
      <c r="I58" s="98">
        <v>0</v>
      </c>
      <c r="J58" s="141">
        <v>7.5</v>
      </c>
      <c r="K58" s="141">
        <v>3</v>
      </c>
      <c r="L58" s="141">
        <v>6.5</v>
      </c>
      <c r="M58" s="98">
        <f>D58*D2+E58*E2+F58*F2+G58*G2+H58*H2+I58*I2+J58*J2+K58*K2+L58*L2</f>
        <v>3709</v>
      </c>
      <c r="N58" s="115">
        <v>35</v>
      </c>
      <c r="O58" s="115">
        <v>45</v>
      </c>
      <c r="P58" s="24">
        <f t="shared" si="0"/>
        <v>5378.05</v>
      </c>
      <c r="Q58" s="23">
        <f t="shared" si="1"/>
        <v>5216.7084999999997</v>
      </c>
      <c r="R58" s="146">
        <f t="shared" si="2"/>
        <v>5007.1499999999996</v>
      </c>
      <c r="S58" s="230" t="s">
        <v>235</v>
      </c>
      <c r="T58" s="227" t="s">
        <v>21</v>
      </c>
      <c r="U58" s="25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</row>
    <row r="59" spans="1:40" ht="30" customHeight="1" thickBot="1" x14ac:dyDescent="0.3">
      <c r="A59" s="178"/>
      <c r="B59" s="172"/>
      <c r="C59" s="5" t="s">
        <v>4</v>
      </c>
      <c r="D59" s="99">
        <v>4.62</v>
      </c>
      <c r="E59" s="99">
        <v>2.56</v>
      </c>
      <c r="F59" s="99">
        <v>2.56</v>
      </c>
      <c r="G59" s="133">
        <v>1.43</v>
      </c>
      <c r="H59" s="99">
        <v>0</v>
      </c>
      <c r="I59" s="99">
        <v>0</v>
      </c>
      <c r="J59" s="142">
        <v>8.5</v>
      </c>
      <c r="K59" s="142">
        <v>3.5</v>
      </c>
      <c r="L59" s="142">
        <v>7</v>
      </c>
      <c r="M59" s="99">
        <f>D59*D2+E59*E2+F59*F2+G59*G2+H59*H2+I59*I2+J59*J2+K59*K2+L59*L2</f>
        <v>4959.2</v>
      </c>
      <c r="N59" s="115">
        <v>35</v>
      </c>
      <c r="O59" s="115">
        <v>45</v>
      </c>
      <c r="P59" s="24">
        <f t="shared" si="0"/>
        <v>7190.84</v>
      </c>
      <c r="Q59" s="23">
        <f t="shared" si="1"/>
        <v>6975.1148000000003</v>
      </c>
      <c r="R59" s="146">
        <f t="shared" si="2"/>
        <v>6694.92</v>
      </c>
      <c r="S59" s="222"/>
      <c r="T59" s="228"/>
      <c r="U59" s="25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</row>
    <row r="60" spans="1:40" ht="30" customHeight="1" thickBot="1" x14ac:dyDescent="0.3">
      <c r="A60" s="178"/>
      <c r="B60" s="173"/>
      <c r="C60" s="7" t="s">
        <v>5</v>
      </c>
      <c r="D60" s="100">
        <v>6.93</v>
      </c>
      <c r="E60" s="100">
        <v>3.43</v>
      </c>
      <c r="F60" s="100">
        <v>3.43</v>
      </c>
      <c r="G60" s="131">
        <v>1.95</v>
      </c>
      <c r="H60" s="100">
        <v>0</v>
      </c>
      <c r="I60" s="100">
        <v>0</v>
      </c>
      <c r="J60" s="143">
        <v>9.5</v>
      </c>
      <c r="K60" s="143">
        <v>4</v>
      </c>
      <c r="L60" s="143">
        <v>10.5</v>
      </c>
      <c r="M60" s="100">
        <f>D60*D2+E60*E2+F60*F2+G60*G2+H60*H2+I60*I2+J60*J2+K60*K2+L60*L2</f>
        <v>6703.65</v>
      </c>
      <c r="N60" s="115">
        <v>35</v>
      </c>
      <c r="O60" s="115">
        <v>45</v>
      </c>
      <c r="P60" s="24">
        <f t="shared" si="0"/>
        <v>9720.2924999999996</v>
      </c>
      <c r="Q60" s="23">
        <f t="shared" si="1"/>
        <v>9428.683724999999</v>
      </c>
      <c r="R60" s="146">
        <f t="shared" si="2"/>
        <v>9049.9274999999998</v>
      </c>
      <c r="S60" s="223"/>
      <c r="T60" s="228"/>
      <c r="U60" s="25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</row>
    <row r="61" spans="1:40" ht="30" customHeight="1" thickBot="1" x14ac:dyDescent="0.3">
      <c r="A61" s="174" t="s">
        <v>26</v>
      </c>
      <c r="B61" s="220"/>
      <c r="C61" s="6" t="s">
        <v>7</v>
      </c>
      <c r="D61" s="98">
        <v>5.97</v>
      </c>
      <c r="E61" s="98">
        <v>3.42</v>
      </c>
      <c r="F61" s="98">
        <v>3.42</v>
      </c>
      <c r="G61" s="134">
        <v>1.3</v>
      </c>
      <c r="H61" s="98">
        <v>0</v>
      </c>
      <c r="I61" s="98">
        <v>0</v>
      </c>
      <c r="J61" s="141">
        <v>12</v>
      </c>
      <c r="K61" s="141">
        <v>4.5</v>
      </c>
      <c r="L61" s="141">
        <v>9</v>
      </c>
      <c r="M61" s="101">
        <f>D61*D2+E61*E2+F61*F2+G61*G2+H61*H2+I61*I2+J61*J2+K61*K2+L61*L2</f>
        <v>6100.1</v>
      </c>
      <c r="N61" s="115">
        <v>35</v>
      </c>
      <c r="O61" s="115">
        <v>45</v>
      </c>
      <c r="P61" s="24">
        <f t="shared" si="0"/>
        <v>8845.1450000000004</v>
      </c>
      <c r="Q61" s="23">
        <f t="shared" si="1"/>
        <v>8579.7906500000008</v>
      </c>
      <c r="R61" s="146">
        <f t="shared" si="2"/>
        <v>8235.1350000000002</v>
      </c>
      <c r="S61" s="230" t="s">
        <v>236</v>
      </c>
      <c r="T61" s="228"/>
      <c r="U61" s="25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</row>
    <row r="62" spans="1:40" ht="30" customHeight="1" thickBot="1" x14ac:dyDescent="0.3">
      <c r="A62" s="175"/>
      <c r="B62" s="183"/>
      <c r="C62" s="5" t="s">
        <v>8</v>
      </c>
      <c r="D62" s="99">
        <v>6.74</v>
      </c>
      <c r="E62" s="99">
        <v>4.28</v>
      </c>
      <c r="F62" s="99">
        <v>4.28</v>
      </c>
      <c r="G62" s="133">
        <v>1.56</v>
      </c>
      <c r="H62" s="99">
        <v>0</v>
      </c>
      <c r="I62" s="99">
        <v>0</v>
      </c>
      <c r="J62" s="142">
        <v>13</v>
      </c>
      <c r="K62" s="142">
        <v>5.5</v>
      </c>
      <c r="L62" s="142">
        <v>13</v>
      </c>
      <c r="M62" s="99">
        <f>D62*D2+E62*E2+F62*F2+G62*G2+H62*H2+I62*I2+J62*J2+K62*K2+L62*L2</f>
        <v>7363.8</v>
      </c>
      <c r="N62" s="115">
        <v>35</v>
      </c>
      <c r="O62" s="115">
        <v>45</v>
      </c>
      <c r="P62" s="24">
        <f t="shared" si="0"/>
        <v>10677.51</v>
      </c>
      <c r="Q62" s="23">
        <f t="shared" si="1"/>
        <v>10357.1847</v>
      </c>
      <c r="R62" s="146">
        <f t="shared" si="2"/>
        <v>9941.1299999999992</v>
      </c>
      <c r="S62" s="222"/>
      <c r="T62" s="228"/>
      <c r="U62" s="25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</row>
    <row r="63" spans="1:40" ht="30" customHeight="1" thickBot="1" x14ac:dyDescent="0.3">
      <c r="A63" s="176"/>
      <c r="B63" s="183"/>
      <c r="C63" s="8" t="s">
        <v>9</v>
      </c>
      <c r="D63" s="100">
        <v>11.29</v>
      </c>
      <c r="E63" s="100">
        <v>5.13</v>
      </c>
      <c r="F63" s="100">
        <v>5.13</v>
      </c>
      <c r="G63" s="131">
        <v>1.95</v>
      </c>
      <c r="H63" s="100">
        <v>0</v>
      </c>
      <c r="I63" s="100">
        <v>0</v>
      </c>
      <c r="J63" s="143">
        <v>14</v>
      </c>
      <c r="K63" s="143">
        <v>6.55</v>
      </c>
      <c r="L63" s="143">
        <v>15</v>
      </c>
      <c r="M63" s="100">
        <f>D63*D2+E63*E2+F63*F2+G63*G2+H63*H2+I63*I2+J63*J2+K63*K2+L63*L2</f>
        <v>9440.5499999999993</v>
      </c>
      <c r="N63" s="115">
        <v>35</v>
      </c>
      <c r="O63" s="115">
        <v>45</v>
      </c>
      <c r="P63" s="24">
        <f t="shared" si="0"/>
        <v>13688.797500000001</v>
      </c>
      <c r="Q63" s="23">
        <f t="shared" si="1"/>
        <v>13278.133575</v>
      </c>
      <c r="R63" s="146">
        <f t="shared" si="2"/>
        <v>12744.7425</v>
      </c>
      <c r="S63" s="223"/>
      <c r="T63" s="228"/>
      <c r="U63" s="25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</row>
    <row r="64" spans="1:40" ht="30" customHeight="1" thickBot="1" x14ac:dyDescent="0.3">
      <c r="A64" s="177" t="s">
        <v>27</v>
      </c>
      <c r="B64" s="217"/>
      <c r="C64" s="6" t="s">
        <v>8</v>
      </c>
      <c r="D64" s="98">
        <v>7.7</v>
      </c>
      <c r="E64" s="98">
        <v>4.3</v>
      </c>
      <c r="F64" s="98">
        <v>4.3</v>
      </c>
      <c r="G64" s="132">
        <v>2.34</v>
      </c>
      <c r="H64" s="98">
        <v>0</v>
      </c>
      <c r="I64" s="98">
        <v>0</v>
      </c>
      <c r="J64" s="141">
        <v>14.5</v>
      </c>
      <c r="K64" s="141">
        <v>7</v>
      </c>
      <c r="L64" s="141">
        <v>15</v>
      </c>
      <c r="M64" s="98">
        <f>D64*D2+E64*E2+F64*F2+G64*G2+H64*H2+I64*I2+J64*J2+K64*K2+L64*L2</f>
        <v>8724.5</v>
      </c>
      <c r="N64" s="115">
        <v>35</v>
      </c>
      <c r="O64" s="115">
        <v>45</v>
      </c>
      <c r="P64" s="24">
        <f t="shared" si="0"/>
        <v>12650.525</v>
      </c>
      <c r="Q64" s="23">
        <f t="shared" si="1"/>
        <v>12271.009249999999</v>
      </c>
      <c r="R64" s="146">
        <f t="shared" si="2"/>
        <v>11778.075000000001</v>
      </c>
      <c r="S64" s="230" t="s">
        <v>237</v>
      </c>
      <c r="T64" s="228"/>
      <c r="U64" s="25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</row>
    <row r="65" spans="1:40" ht="30" customHeight="1" thickBot="1" x14ac:dyDescent="0.3">
      <c r="A65" s="178"/>
      <c r="B65" s="172"/>
      <c r="C65" s="5" t="s">
        <v>10</v>
      </c>
      <c r="D65" s="99">
        <v>8.4700000000000006</v>
      </c>
      <c r="E65" s="99">
        <v>5.17</v>
      </c>
      <c r="F65" s="99">
        <v>5.17</v>
      </c>
      <c r="G65" s="133">
        <v>2.86</v>
      </c>
      <c r="H65" s="99">
        <v>0</v>
      </c>
      <c r="I65" s="99">
        <v>0</v>
      </c>
      <c r="J65" s="142">
        <v>15.5</v>
      </c>
      <c r="K65" s="142">
        <v>8</v>
      </c>
      <c r="L65" s="142">
        <v>17</v>
      </c>
      <c r="M65" s="99">
        <f>D65*D2+E65*E2+F65*F2+G65*G2+H65*H2+I65*I2+J65*J2+K65*K2+L65*L2</f>
        <v>9999.35</v>
      </c>
      <c r="N65" s="115">
        <v>35</v>
      </c>
      <c r="O65" s="115">
        <v>45</v>
      </c>
      <c r="P65" s="24">
        <f t="shared" si="0"/>
        <v>14499.057500000001</v>
      </c>
      <c r="Q65" s="23">
        <f t="shared" si="1"/>
        <v>14064.085775</v>
      </c>
      <c r="R65" s="146">
        <f t="shared" si="2"/>
        <v>13499.122499999999</v>
      </c>
      <c r="S65" s="222"/>
      <c r="T65" s="228"/>
      <c r="U65" s="25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</row>
    <row r="66" spans="1:40" ht="30" customHeight="1" thickBot="1" x14ac:dyDescent="0.3">
      <c r="A66" s="178"/>
      <c r="B66" s="173"/>
      <c r="C66" s="9" t="s">
        <v>11</v>
      </c>
      <c r="D66" s="100">
        <v>11.81</v>
      </c>
      <c r="E66" s="100">
        <v>5.64</v>
      </c>
      <c r="F66" s="100">
        <v>5.64</v>
      </c>
      <c r="G66" s="131">
        <v>3.14</v>
      </c>
      <c r="H66" s="100">
        <v>0</v>
      </c>
      <c r="I66" s="100">
        <v>0</v>
      </c>
      <c r="J66" s="143">
        <v>16.5</v>
      </c>
      <c r="K66" s="143">
        <v>9</v>
      </c>
      <c r="L66" s="143">
        <v>19</v>
      </c>
      <c r="M66" s="100">
        <f>D66*D2+E66*E2+F66*F2+G66*G2+H66*H2+I66*I2+J66*J2+K66*K2+L66*L2</f>
        <v>11573</v>
      </c>
      <c r="N66" s="115">
        <v>35</v>
      </c>
      <c r="O66" s="115">
        <v>45</v>
      </c>
      <c r="P66" s="24">
        <f t="shared" si="0"/>
        <v>16780.849999999999</v>
      </c>
      <c r="Q66" s="23">
        <f t="shared" si="1"/>
        <v>16277.424499999997</v>
      </c>
      <c r="R66" s="146">
        <f t="shared" si="2"/>
        <v>15623.55</v>
      </c>
      <c r="S66" s="223"/>
      <c r="T66" s="229"/>
      <c r="U66" s="25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</row>
    <row r="67" spans="1:40" ht="30" customHeight="1" thickBot="1" x14ac:dyDescent="0.3">
      <c r="A67" s="174" t="s">
        <v>50</v>
      </c>
      <c r="B67" s="220"/>
      <c r="C67" s="6" t="s">
        <v>6</v>
      </c>
      <c r="D67" s="98">
        <v>3.08</v>
      </c>
      <c r="E67" s="98">
        <v>1.72</v>
      </c>
      <c r="F67" s="98">
        <v>1.72</v>
      </c>
      <c r="G67" s="98">
        <v>0</v>
      </c>
      <c r="H67" s="132">
        <v>0.77</v>
      </c>
      <c r="I67" s="98">
        <v>0</v>
      </c>
      <c r="J67" s="141">
        <v>7.5</v>
      </c>
      <c r="K67" s="141">
        <v>1.7</v>
      </c>
      <c r="L67" s="141">
        <v>10</v>
      </c>
      <c r="M67" s="101">
        <f>D67*D2+E67*E2+F67*F2+G67*G2+H67*H2+I67*I2+J67*J2+K67*K2+L67*L2</f>
        <v>4001.8</v>
      </c>
      <c r="N67" s="115">
        <v>35</v>
      </c>
      <c r="O67" s="115">
        <v>45</v>
      </c>
      <c r="P67" s="24">
        <f t="shared" si="0"/>
        <v>5802.61</v>
      </c>
      <c r="Q67" s="23">
        <f t="shared" si="1"/>
        <v>5628.5316999999995</v>
      </c>
      <c r="R67" s="146">
        <f t="shared" si="2"/>
        <v>5402.43</v>
      </c>
      <c r="S67" s="230" t="s">
        <v>238</v>
      </c>
      <c r="T67" s="227" t="s">
        <v>21</v>
      </c>
      <c r="U67" s="25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</row>
    <row r="68" spans="1:40" ht="30" customHeight="1" thickBot="1" x14ac:dyDescent="0.3">
      <c r="A68" s="175"/>
      <c r="B68" s="183"/>
      <c r="C68" s="5" t="s">
        <v>4</v>
      </c>
      <c r="D68" s="99">
        <v>4.62</v>
      </c>
      <c r="E68" s="99">
        <v>2.56</v>
      </c>
      <c r="F68" s="99">
        <v>2.56</v>
      </c>
      <c r="G68" s="99">
        <v>0</v>
      </c>
      <c r="H68" s="133">
        <v>1.21</v>
      </c>
      <c r="I68" s="99">
        <v>0</v>
      </c>
      <c r="J68" s="142">
        <v>8.5</v>
      </c>
      <c r="K68" s="142">
        <v>2.2999999999999998</v>
      </c>
      <c r="L68" s="142">
        <v>11</v>
      </c>
      <c r="M68" s="99">
        <f>D68*D2+E68*E2+F68*F2+G68*G2+H68*H2+I68*I2+J68*J2+K68*K2+L68*L2</f>
        <v>5353.5999999999995</v>
      </c>
      <c r="N68" s="115">
        <v>35</v>
      </c>
      <c r="O68" s="115">
        <v>45</v>
      </c>
      <c r="P68" s="24">
        <f t="shared" si="0"/>
        <v>7762.7199999999984</v>
      </c>
      <c r="Q68" s="23">
        <f t="shared" si="1"/>
        <v>7529.8383999999987</v>
      </c>
      <c r="R68" s="146">
        <f t="shared" si="2"/>
        <v>7227.3599999999988</v>
      </c>
      <c r="S68" s="222"/>
      <c r="T68" s="228"/>
      <c r="U68" s="25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</row>
    <row r="69" spans="1:40" ht="30" customHeight="1" thickBot="1" x14ac:dyDescent="0.3">
      <c r="A69" s="176"/>
      <c r="B69" s="183"/>
      <c r="C69" s="7" t="s">
        <v>5</v>
      </c>
      <c r="D69" s="100">
        <v>6.93</v>
      </c>
      <c r="E69" s="100">
        <v>3.43</v>
      </c>
      <c r="F69" s="100">
        <v>3.43</v>
      </c>
      <c r="G69" s="100">
        <v>0</v>
      </c>
      <c r="H69" s="131">
        <v>1.65</v>
      </c>
      <c r="I69" s="100">
        <v>0</v>
      </c>
      <c r="J69" s="143">
        <v>9.5</v>
      </c>
      <c r="K69" s="143">
        <v>3</v>
      </c>
      <c r="L69" s="143">
        <v>15</v>
      </c>
      <c r="M69" s="100">
        <f>D69*D2+E69*E2+F69*F2+G69*G2+H69*H2+I69*I2+J69*J2+K69*K2+L69*L2</f>
        <v>7209.65</v>
      </c>
      <c r="N69" s="115">
        <v>35</v>
      </c>
      <c r="O69" s="115">
        <v>45</v>
      </c>
      <c r="P69" s="24">
        <f t="shared" ref="P69:P132" si="3">M69*(O69+100)/100</f>
        <v>10453.9925</v>
      </c>
      <c r="Q69" s="23">
        <f t="shared" ref="Q69:Q132" si="4">P69*0.97</f>
        <v>10140.372724999999</v>
      </c>
      <c r="R69" s="146">
        <f t="shared" ref="R69:R132" si="5">M69*(N69+100)/100</f>
        <v>9733.0275000000001</v>
      </c>
      <c r="S69" s="223"/>
      <c r="T69" s="228"/>
      <c r="U69" s="25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</row>
    <row r="70" spans="1:40" ht="30" customHeight="1" thickBot="1" x14ac:dyDescent="0.3">
      <c r="A70" s="180" t="s">
        <v>51</v>
      </c>
      <c r="B70" s="217"/>
      <c r="C70" s="6" t="s">
        <v>7</v>
      </c>
      <c r="D70" s="98">
        <v>5.97</v>
      </c>
      <c r="E70" s="98">
        <v>3.42</v>
      </c>
      <c r="F70" s="98">
        <v>3.42</v>
      </c>
      <c r="G70" s="98">
        <v>0</v>
      </c>
      <c r="H70" s="132">
        <v>1.65</v>
      </c>
      <c r="I70" s="98">
        <v>0</v>
      </c>
      <c r="J70" s="141">
        <v>12</v>
      </c>
      <c r="K70" s="141">
        <v>3</v>
      </c>
      <c r="L70" s="141">
        <v>13</v>
      </c>
      <c r="M70" s="98">
        <f>D70*D2+E70*E2+F70*F2+G70*G2+H70*H2+I70*I2+J70*J2+K70*K2+L70*L2</f>
        <v>7026.1</v>
      </c>
      <c r="N70" s="115">
        <v>35</v>
      </c>
      <c r="O70" s="115">
        <v>45</v>
      </c>
      <c r="P70" s="24">
        <f t="shared" si="3"/>
        <v>10187.844999999999</v>
      </c>
      <c r="Q70" s="23">
        <f t="shared" si="4"/>
        <v>9882.2096499999989</v>
      </c>
      <c r="R70" s="146">
        <f t="shared" si="5"/>
        <v>9485.2350000000006</v>
      </c>
      <c r="S70" s="230" t="s">
        <v>239</v>
      </c>
      <c r="T70" s="228"/>
      <c r="U70" s="25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</row>
    <row r="71" spans="1:40" ht="30" customHeight="1" thickBot="1" x14ac:dyDescent="0.3">
      <c r="A71" s="181"/>
      <c r="B71" s="172"/>
      <c r="C71" s="5" t="s">
        <v>8</v>
      </c>
      <c r="D71" s="99">
        <v>6.74</v>
      </c>
      <c r="E71" s="99">
        <v>4.28</v>
      </c>
      <c r="F71" s="99">
        <v>4.28</v>
      </c>
      <c r="G71" s="99">
        <v>0</v>
      </c>
      <c r="H71" s="133">
        <v>1.98</v>
      </c>
      <c r="I71" s="99">
        <v>0</v>
      </c>
      <c r="J71" s="142">
        <v>13</v>
      </c>
      <c r="K71" s="142">
        <v>4</v>
      </c>
      <c r="L71" s="142">
        <v>17</v>
      </c>
      <c r="M71" s="99">
        <f>D71*D2+E71*E2+F71*F2+G71*G2+H71*H2+I71*I2+J71*J2+K71*K2+L71*L2</f>
        <v>8425</v>
      </c>
      <c r="N71" s="115">
        <v>35</v>
      </c>
      <c r="O71" s="115">
        <v>45</v>
      </c>
      <c r="P71" s="24">
        <f t="shared" si="3"/>
        <v>12216.25</v>
      </c>
      <c r="Q71" s="23">
        <f t="shared" si="4"/>
        <v>11849.762499999999</v>
      </c>
      <c r="R71" s="146">
        <f t="shared" si="5"/>
        <v>11373.75</v>
      </c>
      <c r="S71" s="222"/>
      <c r="T71" s="228"/>
      <c r="U71" s="25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</row>
    <row r="72" spans="1:40" ht="30.75" customHeight="1" thickBot="1" x14ac:dyDescent="0.3">
      <c r="A72" s="195"/>
      <c r="B72" s="173"/>
      <c r="C72" s="8" t="s">
        <v>9</v>
      </c>
      <c r="D72" s="100">
        <v>11.29</v>
      </c>
      <c r="E72" s="100">
        <v>5.13</v>
      </c>
      <c r="F72" s="100">
        <v>5.13</v>
      </c>
      <c r="G72" s="100">
        <v>0</v>
      </c>
      <c r="H72" s="131">
        <v>2.4700000000000002</v>
      </c>
      <c r="I72" s="100">
        <v>0</v>
      </c>
      <c r="J72" s="143">
        <v>14</v>
      </c>
      <c r="K72" s="143">
        <v>5</v>
      </c>
      <c r="L72" s="143">
        <v>19</v>
      </c>
      <c r="M72" s="100">
        <f>D72*D2+E72*E2+F72*F2+G72*G2+H72*H2+I72*I2+J72*J2+K72*K2+L72*L2</f>
        <v>10694.35</v>
      </c>
      <c r="N72" s="115">
        <v>35</v>
      </c>
      <c r="O72" s="115">
        <v>45</v>
      </c>
      <c r="P72" s="24">
        <f t="shared" si="3"/>
        <v>15506.807500000001</v>
      </c>
      <c r="Q72" s="23">
        <f t="shared" si="4"/>
        <v>15041.603274999999</v>
      </c>
      <c r="R72" s="146">
        <f t="shared" si="5"/>
        <v>14437.372499999999</v>
      </c>
      <c r="S72" s="223"/>
      <c r="T72" s="228"/>
      <c r="U72" s="25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</row>
    <row r="73" spans="1:40" ht="30" customHeight="1" thickBot="1" x14ac:dyDescent="0.3">
      <c r="A73" s="180" t="s">
        <v>52</v>
      </c>
      <c r="B73" s="217"/>
      <c r="C73" s="6" t="s">
        <v>8</v>
      </c>
      <c r="D73" s="98">
        <v>7.7</v>
      </c>
      <c r="E73" s="98">
        <v>4.3</v>
      </c>
      <c r="F73" s="98">
        <v>4.3</v>
      </c>
      <c r="G73" s="98">
        <v>0</v>
      </c>
      <c r="H73" s="132">
        <v>2.17</v>
      </c>
      <c r="I73" s="98">
        <v>0</v>
      </c>
      <c r="J73" s="141">
        <v>14.5</v>
      </c>
      <c r="K73" s="141">
        <v>5</v>
      </c>
      <c r="L73" s="141">
        <v>19</v>
      </c>
      <c r="M73" s="98">
        <f>D73*D2+E73*E2+F73*F2+G73*G2+H73*H2+I73*I2+J73*J2+K73*K2+L73*L2</f>
        <v>9309.2999999999993</v>
      </c>
      <c r="N73" s="115">
        <v>35</v>
      </c>
      <c r="O73" s="115">
        <v>45</v>
      </c>
      <c r="P73" s="24">
        <f t="shared" si="3"/>
        <v>13498.485000000001</v>
      </c>
      <c r="Q73" s="23">
        <f t="shared" si="4"/>
        <v>13093.53045</v>
      </c>
      <c r="R73" s="146">
        <f t="shared" si="5"/>
        <v>12567.555</v>
      </c>
      <c r="S73" s="230" t="s">
        <v>240</v>
      </c>
      <c r="T73" s="228"/>
      <c r="U73" s="25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</row>
    <row r="74" spans="1:40" ht="30" customHeight="1" thickBot="1" x14ac:dyDescent="0.3">
      <c r="A74" s="181"/>
      <c r="B74" s="172"/>
      <c r="C74" s="5" t="s">
        <v>10</v>
      </c>
      <c r="D74" s="99">
        <v>8.4700000000000006</v>
      </c>
      <c r="E74" s="99">
        <v>5.17</v>
      </c>
      <c r="F74" s="99">
        <v>5.17</v>
      </c>
      <c r="G74" s="99">
        <v>0</v>
      </c>
      <c r="H74" s="133">
        <v>2.64</v>
      </c>
      <c r="I74" s="99">
        <v>0</v>
      </c>
      <c r="J74" s="142">
        <v>15.5</v>
      </c>
      <c r="K74" s="142">
        <v>6</v>
      </c>
      <c r="L74" s="142">
        <v>21</v>
      </c>
      <c r="M74" s="99">
        <f>D74*D2+E74*E2+F74*F2+G74*G2+H74*H2+I74*I2+J74*J2+K74*K2+L74*L2</f>
        <v>10656.95</v>
      </c>
      <c r="N74" s="115">
        <v>35</v>
      </c>
      <c r="O74" s="115">
        <v>45</v>
      </c>
      <c r="P74" s="24">
        <f t="shared" si="3"/>
        <v>15452.577499999999</v>
      </c>
      <c r="Q74" s="23">
        <f t="shared" si="4"/>
        <v>14989.000174999999</v>
      </c>
      <c r="R74" s="146">
        <f t="shared" si="5"/>
        <v>14386.8825</v>
      </c>
      <c r="S74" s="222"/>
      <c r="T74" s="228"/>
      <c r="U74" s="25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</row>
    <row r="75" spans="1:40" ht="30" customHeight="1" thickBot="1" x14ac:dyDescent="0.3">
      <c r="A75" s="195"/>
      <c r="B75" s="173"/>
      <c r="C75" s="9" t="s">
        <v>11</v>
      </c>
      <c r="D75" s="100">
        <v>11.81</v>
      </c>
      <c r="E75" s="100">
        <v>5.64</v>
      </c>
      <c r="F75" s="100">
        <v>5.64</v>
      </c>
      <c r="G75" s="100">
        <v>0</v>
      </c>
      <c r="H75" s="131">
        <v>2.9</v>
      </c>
      <c r="I75" s="100">
        <v>0</v>
      </c>
      <c r="J75" s="143">
        <v>16.5</v>
      </c>
      <c r="K75" s="143">
        <v>7</v>
      </c>
      <c r="L75" s="143">
        <v>23</v>
      </c>
      <c r="M75" s="100">
        <f>D75*D2+E75*E2+F75*F2+G75*G2+H75*H2+I75*I2+J75*J2+K75*K2+L75*L2</f>
        <v>12277</v>
      </c>
      <c r="N75" s="115">
        <v>35</v>
      </c>
      <c r="O75" s="115">
        <v>45</v>
      </c>
      <c r="P75" s="24">
        <f t="shared" si="3"/>
        <v>17801.650000000001</v>
      </c>
      <c r="Q75" s="23">
        <f t="shared" si="4"/>
        <v>17267.6005</v>
      </c>
      <c r="R75" s="146">
        <f t="shared" si="5"/>
        <v>16573.95</v>
      </c>
      <c r="S75" s="223"/>
      <c r="T75" s="229"/>
      <c r="U75" s="25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</row>
    <row r="76" spans="1:40" ht="30" customHeight="1" thickBot="1" x14ac:dyDescent="0.3">
      <c r="A76" s="174" t="s">
        <v>53</v>
      </c>
      <c r="B76" s="220"/>
      <c r="C76" s="6" t="s">
        <v>6</v>
      </c>
      <c r="D76" s="98">
        <v>3.08</v>
      </c>
      <c r="E76" s="98">
        <v>1.72</v>
      </c>
      <c r="F76" s="98">
        <v>1.72</v>
      </c>
      <c r="G76" s="101">
        <v>1.19</v>
      </c>
      <c r="H76" s="98">
        <v>0</v>
      </c>
      <c r="I76" s="98">
        <v>0</v>
      </c>
      <c r="J76" s="141">
        <v>7.5</v>
      </c>
      <c r="K76" s="141">
        <v>1.7</v>
      </c>
      <c r="L76" s="141">
        <v>14</v>
      </c>
      <c r="M76" s="101">
        <f>D76*D2+E76*E2+F76*F2+G76*G2+H76*H2+I76*I2+J76*J2+K76*K2+L76*L2</f>
        <v>4553</v>
      </c>
      <c r="N76" s="115">
        <v>55</v>
      </c>
      <c r="O76" s="115">
        <v>65</v>
      </c>
      <c r="P76" s="24">
        <f t="shared" si="3"/>
        <v>7512.45</v>
      </c>
      <c r="Q76" s="23">
        <f t="shared" si="4"/>
        <v>7287.0764999999992</v>
      </c>
      <c r="R76" s="146">
        <f t="shared" si="5"/>
        <v>7057.15</v>
      </c>
      <c r="S76" s="230" t="s">
        <v>235</v>
      </c>
      <c r="T76" s="227" t="s">
        <v>21</v>
      </c>
      <c r="U76" s="25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</row>
    <row r="77" spans="1:40" ht="30" customHeight="1" thickBot="1" x14ac:dyDescent="0.3">
      <c r="A77" s="175"/>
      <c r="B77" s="183"/>
      <c r="C77" s="5" t="s">
        <v>4</v>
      </c>
      <c r="D77" s="99">
        <v>4.62</v>
      </c>
      <c r="E77" s="99">
        <v>2.56</v>
      </c>
      <c r="F77" s="99">
        <v>2.56</v>
      </c>
      <c r="G77" s="99">
        <v>1.87</v>
      </c>
      <c r="H77" s="99">
        <v>0</v>
      </c>
      <c r="I77" s="99">
        <v>0</v>
      </c>
      <c r="J77" s="142">
        <v>8.5</v>
      </c>
      <c r="K77" s="142">
        <v>2.2999999999999998</v>
      </c>
      <c r="L77" s="142">
        <v>15</v>
      </c>
      <c r="M77" s="99">
        <f>D77*D2+E77*E2+F77*F2+G77*G2+H77*H2+I77*I2+J77*J2+K77*K2+L77*L2</f>
        <v>5991.2</v>
      </c>
      <c r="N77" s="115">
        <v>55</v>
      </c>
      <c r="O77" s="115">
        <v>65</v>
      </c>
      <c r="P77" s="24">
        <f t="shared" si="3"/>
        <v>9885.48</v>
      </c>
      <c r="Q77" s="23">
        <f t="shared" si="4"/>
        <v>9588.9155999999984</v>
      </c>
      <c r="R77" s="146">
        <f t="shared" si="5"/>
        <v>9286.36</v>
      </c>
      <c r="S77" s="222"/>
      <c r="T77" s="228"/>
      <c r="U77" s="25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</row>
    <row r="78" spans="1:40" ht="29.25" customHeight="1" thickBot="1" x14ac:dyDescent="0.3">
      <c r="A78" s="176"/>
      <c r="B78" s="183"/>
      <c r="C78" s="7" t="s">
        <v>5</v>
      </c>
      <c r="D78" s="100">
        <v>6.93</v>
      </c>
      <c r="E78" s="100">
        <v>3.43</v>
      </c>
      <c r="F78" s="100">
        <v>3.43</v>
      </c>
      <c r="G78" s="131">
        <v>2.5499999999999998</v>
      </c>
      <c r="H78" s="100">
        <v>0</v>
      </c>
      <c r="I78" s="100">
        <v>0</v>
      </c>
      <c r="J78" s="143">
        <v>9.5</v>
      </c>
      <c r="K78" s="143">
        <v>3</v>
      </c>
      <c r="L78" s="143">
        <v>18</v>
      </c>
      <c r="M78" s="100">
        <f>D78*D2+E78*E2+F78*F2+G78*G2+H78*H2+I78*I2+J78*J2+K78*K2+L78*L2</f>
        <v>7833.65</v>
      </c>
      <c r="N78" s="115">
        <v>55</v>
      </c>
      <c r="O78" s="115">
        <v>65</v>
      </c>
      <c r="P78" s="24">
        <f t="shared" si="3"/>
        <v>12925.522499999999</v>
      </c>
      <c r="Q78" s="23">
        <f t="shared" si="4"/>
        <v>12537.756824999999</v>
      </c>
      <c r="R78" s="146">
        <f t="shared" si="5"/>
        <v>12142.157499999999</v>
      </c>
      <c r="S78" s="223"/>
      <c r="T78" s="228"/>
      <c r="U78" s="25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</row>
    <row r="79" spans="1:40" ht="30" customHeight="1" thickBot="1" x14ac:dyDescent="0.3">
      <c r="A79" s="180" t="s">
        <v>54</v>
      </c>
      <c r="B79" s="217"/>
      <c r="C79" s="6" t="s">
        <v>7</v>
      </c>
      <c r="D79" s="98">
        <v>5.97</v>
      </c>
      <c r="E79" s="98">
        <v>3.42</v>
      </c>
      <c r="F79" s="98">
        <v>3.42</v>
      </c>
      <c r="G79" s="132">
        <v>2.5499999999999998</v>
      </c>
      <c r="H79" s="98">
        <v>0</v>
      </c>
      <c r="I79" s="98">
        <v>0</v>
      </c>
      <c r="J79" s="141">
        <v>12</v>
      </c>
      <c r="K79" s="141">
        <v>3</v>
      </c>
      <c r="L79" s="141">
        <v>19</v>
      </c>
      <c r="M79" s="98">
        <f>D79*D2+E79*E2+F79*F2+G79*G2+H79*H2+I79*I2+J79*J2+K79*K2+L79*L2</f>
        <v>7950.0999999999995</v>
      </c>
      <c r="N79" s="115">
        <v>55</v>
      </c>
      <c r="O79" s="115">
        <v>65</v>
      </c>
      <c r="P79" s="24">
        <f t="shared" si="3"/>
        <v>13117.665000000001</v>
      </c>
      <c r="Q79" s="23">
        <f t="shared" si="4"/>
        <v>12724.135050000001</v>
      </c>
      <c r="R79" s="146">
        <f t="shared" si="5"/>
        <v>12322.655000000001</v>
      </c>
      <c r="S79" s="230" t="s">
        <v>236</v>
      </c>
      <c r="T79" s="228"/>
      <c r="U79" s="25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</row>
    <row r="80" spans="1:40" ht="30" customHeight="1" thickBot="1" x14ac:dyDescent="0.3">
      <c r="A80" s="181"/>
      <c r="B80" s="172"/>
      <c r="C80" s="5" t="s">
        <v>8</v>
      </c>
      <c r="D80" s="99">
        <v>6.74</v>
      </c>
      <c r="E80" s="99">
        <v>4.28</v>
      </c>
      <c r="F80" s="99">
        <v>4.28</v>
      </c>
      <c r="G80" s="99">
        <v>3.2</v>
      </c>
      <c r="H80" s="99">
        <v>0</v>
      </c>
      <c r="I80" s="99">
        <v>0</v>
      </c>
      <c r="J80" s="142">
        <v>13</v>
      </c>
      <c r="K80" s="142">
        <v>4</v>
      </c>
      <c r="L80" s="142">
        <v>23</v>
      </c>
      <c r="M80" s="99">
        <f>D80*D2+E80*E2+F80*F2+G80*G2+H80*H2+I80*I2+J80*J2+K80*K2+L80*L2</f>
        <v>9525.7999999999993</v>
      </c>
      <c r="N80" s="115">
        <v>55</v>
      </c>
      <c r="O80" s="115">
        <v>65</v>
      </c>
      <c r="P80" s="24">
        <f t="shared" si="3"/>
        <v>15717.569999999998</v>
      </c>
      <c r="Q80" s="23">
        <f t="shared" si="4"/>
        <v>15246.042899999997</v>
      </c>
      <c r="R80" s="146">
        <f t="shared" si="5"/>
        <v>14764.99</v>
      </c>
      <c r="S80" s="222"/>
      <c r="T80" s="228"/>
      <c r="U80" s="25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</row>
    <row r="81" spans="1:40" ht="30" customHeight="1" thickBot="1" x14ac:dyDescent="0.3">
      <c r="A81" s="195"/>
      <c r="B81" s="173"/>
      <c r="C81" s="8" t="s">
        <v>9</v>
      </c>
      <c r="D81" s="100">
        <v>11.29</v>
      </c>
      <c r="E81" s="100">
        <v>5.13</v>
      </c>
      <c r="F81" s="100">
        <v>5.13</v>
      </c>
      <c r="G81" s="100">
        <v>3.84</v>
      </c>
      <c r="H81" s="100">
        <v>0</v>
      </c>
      <c r="I81" s="100">
        <v>0</v>
      </c>
      <c r="J81" s="143">
        <v>14</v>
      </c>
      <c r="K81" s="143">
        <v>5</v>
      </c>
      <c r="L81" s="143">
        <v>25</v>
      </c>
      <c r="M81" s="100">
        <f>D81*D2+E81*E2+F81*F2+G81*G2+H81*H2+I81*I2+J81*J2+K81*K2+L81*L2</f>
        <v>11797.55</v>
      </c>
      <c r="N81" s="115">
        <v>55</v>
      </c>
      <c r="O81" s="115">
        <v>65</v>
      </c>
      <c r="P81" s="24">
        <f t="shared" si="3"/>
        <v>19465.957499999997</v>
      </c>
      <c r="Q81" s="23">
        <f t="shared" si="4"/>
        <v>18881.978774999996</v>
      </c>
      <c r="R81" s="146">
        <f t="shared" si="5"/>
        <v>18286.202499999999</v>
      </c>
      <c r="S81" s="223"/>
      <c r="T81" s="228"/>
      <c r="U81" s="25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</row>
    <row r="82" spans="1:40" ht="30" customHeight="1" thickBot="1" x14ac:dyDescent="0.3">
      <c r="A82" s="180" t="s">
        <v>55</v>
      </c>
      <c r="B82" s="217"/>
      <c r="C82" s="6" t="s">
        <v>8</v>
      </c>
      <c r="D82" s="98">
        <v>7.7</v>
      </c>
      <c r="E82" s="98">
        <v>4.3</v>
      </c>
      <c r="F82" s="98">
        <v>4.3</v>
      </c>
      <c r="G82" s="98">
        <v>3.3</v>
      </c>
      <c r="H82" s="98">
        <v>0</v>
      </c>
      <c r="I82" s="98">
        <v>0</v>
      </c>
      <c r="J82" s="141">
        <v>14.5</v>
      </c>
      <c r="K82" s="141">
        <v>5</v>
      </c>
      <c r="L82" s="141">
        <v>30</v>
      </c>
      <c r="M82" s="98">
        <f>D82*D2+E82*E2+F82*F2+G82*G2+H82*H2+I82*I2+J82*J2+K82*K2+L82*L2</f>
        <v>10792.5</v>
      </c>
      <c r="N82" s="115">
        <v>55</v>
      </c>
      <c r="O82" s="115">
        <v>65</v>
      </c>
      <c r="P82" s="24">
        <f t="shared" si="3"/>
        <v>17807.625</v>
      </c>
      <c r="Q82" s="23">
        <f t="shared" si="4"/>
        <v>17273.396249999998</v>
      </c>
      <c r="R82" s="146">
        <f t="shared" si="5"/>
        <v>16728.375</v>
      </c>
      <c r="S82" s="230" t="s">
        <v>237</v>
      </c>
      <c r="T82" s="228"/>
      <c r="U82" s="25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</row>
    <row r="83" spans="1:40" ht="30" customHeight="1" thickBot="1" x14ac:dyDescent="0.3">
      <c r="A83" s="181"/>
      <c r="B83" s="172"/>
      <c r="C83" s="5" t="s">
        <v>10</v>
      </c>
      <c r="D83" s="99">
        <v>8.4700000000000006</v>
      </c>
      <c r="E83" s="99">
        <v>5.17</v>
      </c>
      <c r="F83" s="99">
        <v>5.17</v>
      </c>
      <c r="G83" s="99">
        <v>3.87</v>
      </c>
      <c r="H83" s="99">
        <v>0</v>
      </c>
      <c r="I83" s="99">
        <v>0</v>
      </c>
      <c r="J83" s="142">
        <v>15.5</v>
      </c>
      <c r="K83" s="142">
        <v>6</v>
      </c>
      <c r="L83" s="142">
        <v>32</v>
      </c>
      <c r="M83" s="99">
        <f>D83*D2+E83*E2+F83*F2+G83*G2+H83*H2+I83*I2+J83*J2+K83*K2+L83*L2</f>
        <v>12107.35</v>
      </c>
      <c r="N83" s="115">
        <v>55</v>
      </c>
      <c r="O83" s="115">
        <v>65</v>
      </c>
      <c r="P83" s="24">
        <f t="shared" si="3"/>
        <v>19977.127499999999</v>
      </c>
      <c r="Q83" s="23">
        <f t="shared" si="4"/>
        <v>19377.813674999998</v>
      </c>
      <c r="R83" s="146">
        <f t="shared" si="5"/>
        <v>18766.392500000002</v>
      </c>
      <c r="S83" s="222"/>
      <c r="T83" s="228"/>
      <c r="U83" s="25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</row>
    <row r="84" spans="1:40" ht="30" customHeight="1" thickBot="1" x14ac:dyDescent="0.3">
      <c r="A84" s="195"/>
      <c r="B84" s="173"/>
      <c r="C84" s="9" t="s">
        <v>11</v>
      </c>
      <c r="D84" s="100">
        <v>11.81</v>
      </c>
      <c r="E84" s="100">
        <v>5.64</v>
      </c>
      <c r="F84" s="100">
        <v>5.64</v>
      </c>
      <c r="G84" s="100">
        <v>4.22</v>
      </c>
      <c r="H84" s="100">
        <v>0</v>
      </c>
      <c r="I84" s="100">
        <v>0</v>
      </c>
      <c r="J84" s="143">
        <v>16.5</v>
      </c>
      <c r="K84" s="143">
        <v>7</v>
      </c>
      <c r="L84" s="143">
        <v>34</v>
      </c>
      <c r="M84" s="100">
        <f>D84*D2+E84*E2+F84*F2+G84*G2+H84*H2+I84*I2+J84*J2+K84*K2+L84*L2</f>
        <v>13737</v>
      </c>
      <c r="N84" s="115">
        <v>55</v>
      </c>
      <c r="O84" s="115">
        <v>65</v>
      </c>
      <c r="P84" s="24">
        <f t="shared" si="3"/>
        <v>22666.05</v>
      </c>
      <c r="Q84" s="23">
        <f t="shared" si="4"/>
        <v>21986.068499999998</v>
      </c>
      <c r="R84" s="146">
        <f t="shared" si="5"/>
        <v>21292.35</v>
      </c>
      <c r="S84" s="223"/>
      <c r="T84" s="229"/>
      <c r="U84" s="25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</row>
    <row r="85" spans="1:40" ht="28.5" customHeight="1" thickBot="1" x14ac:dyDescent="0.3">
      <c r="A85" s="180" t="s">
        <v>42</v>
      </c>
      <c r="B85" s="217"/>
      <c r="C85" s="6" t="s">
        <v>6</v>
      </c>
      <c r="D85" s="98">
        <v>3.08</v>
      </c>
      <c r="E85" s="98">
        <v>1.72</v>
      </c>
      <c r="F85" s="98">
        <v>1.72</v>
      </c>
      <c r="G85" s="101">
        <v>0</v>
      </c>
      <c r="H85" s="101">
        <v>1.19</v>
      </c>
      <c r="I85" s="98">
        <v>0</v>
      </c>
      <c r="J85" s="141">
        <v>7.5</v>
      </c>
      <c r="K85" s="141">
        <v>1.7</v>
      </c>
      <c r="L85" s="141">
        <v>14</v>
      </c>
      <c r="M85" s="101">
        <f>D85*D2+E85*E2+F85*F2+G85*G2+H85*H2+I85*I2+J85*J2+K85*K2+L85*L2</f>
        <v>4838.6000000000004</v>
      </c>
      <c r="N85" s="115">
        <v>55</v>
      </c>
      <c r="O85" s="115">
        <v>65</v>
      </c>
      <c r="P85" s="24">
        <f t="shared" si="3"/>
        <v>7983.6900000000014</v>
      </c>
      <c r="Q85" s="23">
        <f t="shared" si="4"/>
        <v>7744.1793000000016</v>
      </c>
      <c r="R85" s="146">
        <f t="shared" si="5"/>
        <v>7499.83</v>
      </c>
      <c r="S85" s="230" t="s">
        <v>241</v>
      </c>
      <c r="T85" s="227" t="s">
        <v>21</v>
      </c>
      <c r="U85" s="25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</row>
    <row r="86" spans="1:40" ht="30" customHeight="1" thickBot="1" x14ac:dyDescent="0.3">
      <c r="A86" s="181"/>
      <c r="B86" s="172"/>
      <c r="C86" s="5" t="s">
        <v>4</v>
      </c>
      <c r="D86" s="99">
        <v>4.62</v>
      </c>
      <c r="E86" s="99">
        <v>2.56</v>
      </c>
      <c r="F86" s="99">
        <v>2.56</v>
      </c>
      <c r="G86" s="99">
        <v>0</v>
      </c>
      <c r="H86" s="99">
        <v>1.87</v>
      </c>
      <c r="I86" s="99">
        <v>0</v>
      </c>
      <c r="J86" s="142">
        <v>8.5</v>
      </c>
      <c r="K86" s="142">
        <v>2.2999999999999998</v>
      </c>
      <c r="L86" s="142">
        <v>15</v>
      </c>
      <c r="M86" s="99">
        <f>D86*D2+E86*E2+F86*F2+G86*G2+H86*H2+I86*I2+J86*J2+K86*K2+L86*L2</f>
        <v>6440</v>
      </c>
      <c r="N86" s="115">
        <v>55</v>
      </c>
      <c r="O86" s="115">
        <v>65</v>
      </c>
      <c r="P86" s="24">
        <f t="shared" si="3"/>
        <v>10626</v>
      </c>
      <c r="Q86" s="23">
        <f t="shared" si="4"/>
        <v>10307.219999999999</v>
      </c>
      <c r="R86" s="146">
        <f t="shared" si="5"/>
        <v>9982</v>
      </c>
      <c r="S86" s="222"/>
      <c r="T86" s="228"/>
      <c r="U86" s="25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</row>
    <row r="87" spans="1:40" ht="30" customHeight="1" thickBot="1" x14ac:dyDescent="0.3">
      <c r="A87" s="195"/>
      <c r="B87" s="173"/>
      <c r="C87" s="7" t="s">
        <v>5</v>
      </c>
      <c r="D87" s="100">
        <v>6.93</v>
      </c>
      <c r="E87" s="100">
        <v>3.43</v>
      </c>
      <c r="F87" s="100">
        <v>3.43</v>
      </c>
      <c r="G87" s="100">
        <v>0</v>
      </c>
      <c r="H87" s="131">
        <v>2.5499999999999998</v>
      </c>
      <c r="I87" s="100">
        <v>0</v>
      </c>
      <c r="J87" s="143">
        <v>9.5</v>
      </c>
      <c r="K87" s="143">
        <v>3</v>
      </c>
      <c r="L87" s="143">
        <v>18</v>
      </c>
      <c r="M87" s="100">
        <f>D87*D2+E87*E2+F87*F2+G87*G2+H87*H2+I87*I2+J87*J2+K87*K2+L87*L2</f>
        <v>8445.65</v>
      </c>
      <c r="N87" s="115">
        <v>55</v>
      </c>
      <c r="O87" s="115">
        <v>65</v>
      </c>
      <c r="P87" s="24">
        <f t="shared" si="3"/>
        <v>13935.3225</v>
      </c>
      <c r="Q87" s="23">
        <f t="shared" si="4"/>
        <v>13517.262825</v>
      </c>
      <c r="R87" s="146">
        <f t="shared" si="5"/>
        <v>13090.7575</v>
      </c>
      <c r="S87" s="223"/>
      <c r="T87" s="228"/>
      <c r="U87" s="25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</row>
    <row r="88" spans="1:40" ht="30" customHeight="1" thickBot="1" x14ac:dyDescent="0.3">
      <c r="A88" s="180" t="s">
        <v>56</v>
      </c>
      <c r="B88" s="217"/>
      <c r="C88" s="6" t="s">
        <v>7</v>
      </c>
      <c r="D88" s="98">
        <v>5.97</v>
      </c>
      <c r="E88" s="98">
        <v>3.42</v>
      </c>
      <c r="F88" s="98">
        <v>3.42</v>
      </c>
      <c r="G88" s="98">
        <v>0</v>
      </c>
      <c r="H88" s="132">
        <v>2.5499999999999998</v>
      </c>
      <c r="I88" s="98">
        <v>0</v>
      </c>
      <c r="J88" s="141">
        <v>12</v>
      </c>
      <c r="K88" s="141">
        <v>3</v>
      </c>
      <c r="L88" s="141">
        <v>19</v>
      </c>
      <c r="M88" s="98">
        <f>D88*D2+E88*E2+F88*F2+G88*G2+H88*H2+I88*I2+J88*J2+K88*K2+L88*L2</f>
        <v>8562.1</v>
      </c>
      <c r="N88" s="115">
        <v>55</v>
      </c>
      <c r="O88" s="115">
        <v>65</v>
      </c>
      <c r="P88" s="24">
        <f t="shared" si="3"/>
        <v>14127.465</v>
      </c>
      <c r="Q88" s="23">
        <f t="shared" si="4"/>
        <v>13703.64105</v>
      </c>
      <c r="R88" s="146">
        <f t="shared" si="5"/>
        <v>13271.254999999999</v>
      </c>
      <c r="S88" s="230" t="s">
        <v>242</v>
      </c>
      <c r="T88" s="228"/>
      <c r="U88" s="25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</row>
    <row r="89" spans="1:40" ht="30" customHeight="1" thickBot="1" x14ac:dyDescent="0.3">
      <c r="A89" s="181"/>
      <c r="B89" s="172"/>
      <c r="C89" s="5" t="s">
        <v>8</v>
      </c>
      <c r="D89" s="99">
        <v>6.74</v>
      </c>
      <c r="E89" s="99">
        <v>4.28</v>
      </c>
      <c r="F89" s="99">
        <v>4.28</v>
      </c>
      <c r="G89" s="99">
        <v>0</v>
      </c>
      <c r="H89" s="99">
        <v>3.2</v>
      </c>
      <c r="I89" s="99">
        <v>0</v>
      </c>
      <c r="J89" s="142">
        <v>13</v>
      </c>
      <c r="K89" s="142">
        <v>4</v>
      </c>
      <c r="L89" s="142">
        <v>23</v>
      </c>
      <c r="M89" s="99">
        <f>D89*D2+E89*E2+F89*F2+G89*G2+H89*H2+I89*I2+J89*J2+K89*K2+L89*L2</f>
        <v>10293.799999999999</v>
      </c>
      <c r="N89" s="115">
        <v>55</v>
      </c>
      <c r="O89" s="115">
        <v>65</v>
      </c>
      <c r="P89" s="24">
        <f t="shared" si="3"/>
        <v>16984.769999999997</v>
      </c>
      <c r="Q89" s="23">
        <f t="shared" si="4"/>
        <v>16475.226899999998</v>
      </c>
      <c r="R89" s="146">
        <f t="shared" si="5"/>
        <v>15955.39</v>
      </c>
      <c r="S89" s="222"/>
      <c r="T89" s="228"/>
      <c r="U89" s="25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</row>
    <row r="90" spans="1:40" ht="30" customHeight="1" thickBot="1" x14ac:dyDescent="0.3">
      <c r="A90" s="195"/>
      <c r="B90" s="173"/>
      <c r="C90" s="8" t="s">
        <v>9</v>
      </c>
      <c r="D90" s="100">
        <v>11.29</v>
      </c>
      <c r="E90" s="100">
        <v>5.13</v>
      </c>
      <c r="F90" s="100">
        <v>5.13</v>
      </c>
      <c r="G90" s="100">
        <v>0</v>
      </c>
      <c r="H90" s="100">
        <v>3.84</v>
      </c>
      <c r="I90" s="100">
        <v>0</v>
      </c>
      <c r="J90" s="143">
        <v>14</v>
      </c>
      <c r="K90" s="143">
        <v>5</v>
      </c>
      <c r="L90" s="143">
        <v>25</v>
      </c>
      <c r="M90" s="100">
        <f>D90*D2+E90*E2+F90*F2+G90*G2+H90*H2+I90*I2+J90*J2+K90*K2+L90*L2</f>
        <v>12719.15</v>
      </c>
      <c r="N90" s="115">
        <v>55</v>
      </c>
      <c r="O90" s="115">
        <v>65</v>
      </c>
      <c r="P90" s="24">
        <f t="shared" si="3"/>
        <v>20986.5975</v>
      </c>
      <c r="Q90" s="23">
        <f t="shared" si="4"/>
        <v>20356.999574999998</v>
      </c>
      <c r="R90" s="146">
        <f t="shared" si="5"/>
        <v>19714.682499999999</v>
      </c>
      <c r="S90" s="223"/>
      <c r="T90" s="228"/>
      <c r="U90" s="25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</row>
    <row r="91" spans="1:40" ht="30" customHeight="1" thickBot="1" x14ac:dyDescent="0.3">
      <c r="A91" s="180" t="s">
        <v>57</v>
      </c>
      <c r="B91" s="217"/>
      <c r="C91" s="6" t="s">
        <v>8</v>
      </c>
      <c r="D91" s="98">
        <v>7.7</v>
      </c>
      <c r="E91" s="98">
        <v>4.3</v>
      </c>
      <c r="F91" s="98">
        <v>4.3</v>
      </c>
      <c r="G91" s="98">
        <v>0</v>
      </c>
      <c r="H91" s="98">
        <v>3.3</v>
      </c>
      <c r="I91" s="98">
        <v>0</v>
      </c>
      <c r="J91" s="141">
        <v>14.5</v>
      </c>
      <c r="K91" s="141">
        <v>5</v>
      </c>
      <c r="L91" s="141">
        <v>30</v>
      </c>
      <c r="M91" s="98">
        <f>D91*D2+E91*E2+F91*F2+G91*G2+H91*H2+I91*I2+J91*J2+K91*K2+L91*L2</f>
        <v>11584.5</v>
      </c>
      <c r="N91" s="115">
        <v>55</v>
      </c>
      <c r="O91" s="115">
        <v>65</v>
      </c>
      <c r="P91" s="24">
        <f t="shared" si="3"/>
        <v>19114.424999999999</v>
      </c>
      <c r="Q91" s="23">
        <f t="shared" si="4"/>
        <v>18540.992249999999</v>
      </c>
      <c r="R91" s="146">
        <f t="shared" si="5"/>
        <v>17955.974999999999</v>
      </c>
      <c r="S91" s="230" t="s">
        <v>243</v>
      </c>
      <c r="T91" s="228"/>
      <c r="U91" s="25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</row>
    <row r="92" spans="1:40" ht="30" customHeight="1" thickBot="1" x14ac:dyDescent="0.3">
      <c r="A92" s="181"/>
      <c r="B92" s="172"/>
      <c r="C92" s="5" t="s">
        <v>10</v>
      </c>
      <c r="D92" s="99">
        <v>8.4700000000000006</v>
      </c>
      <c r="E92" s="99">
        <v>5.17</v>
      </c>
      <c r="F92" s="99">
        <v>5.17</v>
      </c>
      <c r="G92" s="99">
        <v>0</v>
      </c>
      <c r="H92" s="99">
        <v>3.87</v>
      </c>
      <c r="I92" s="99">
        <v>0</v>
      </c>
      <c r="J92" s="142">
        <v>15.5</v>
      </c>
      <c r="K92" s="142">
        <v>6</v>
      </c>
      <c r="L92" s="142">
        <v>32</v>
      </c>
      <c r="M92" s="99">
        <f>D92*D2+E92*E2+F92*F2+G92*G2+H92*H2+I92*I2+J92*J2+K92*K2+L92*L2</f>
        <v>13036.150000000001</v>
      </c>
      <c r="N92" s="115">
        <v>55</v>
      </c>
      <c r="O92" s="115">
        <v>65</v>
      </c>
      <c r="P92" s="24">
        <f t="shared" si="3"/>
        <v>21509.647500000006</v>
      </c>
      <c r="Q92" s="23">
        <f t="shared" si="4"/>
        <v>20864.358075000007</v>
      </c>
      <c r="R92" s="146">
        <f t="shared" si="5"/>
        <v>20206.032500000001</v>
      </c>
      <c r="S92" s="222"/>
      <c r="T92" s="228"/>
      <c r="U92" s="25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</row>
    <row r="93" spans="1:40" ht="30" customHeight="1" thickBot="1" x14ac:dyDescent="0.3">
      <c r="A93" s="195"/>
      <c r="B93" s="173"/>
      <c r="C93" s="9" t="s">
        <v>11</v>
      </c>
      <c r="D93" s="100">
        <v>11.81</v>
      </c>
      <c r="E93" s="100">
        <v>5.64</v>
      </c>
      <c r="F93" s="100">
        <v>5.64</v>
      </c>
      <c r="G93" s="103">
        <v>0</v>
      </c>
      <c r="H93" s="100">
        <v>4.22</v>
      </c>
      <c r="I93" s="100">
        <v>0</v>
      </c>
      <c r="J93" s="143">
        <v>16.5</v>
      </c>
      <c r="K93" s="143">
        <v>7</v>
      </c>
      <c r="L93" s="143">
        <v>34</v>
      </c>
      <c r="M93" s="103">
        <f>D93*D2+E93*E2+F93*F2+G93*G2+H93*H2+I93*I2+J93*J2+K93*K2+L93*L2</f>
        <v>14749.8</v>
      </c>
      <c r="N93" s="115">
        <v>55</v>
      </c>
      <c r="O93" s="115">
        <v>65</v>
      </c>
      <c r="P93" s="24">
        <f t="shared" si="3"/>
        <v>24337.17</v>
      </c>
      <c r="Q93" s="23">
        <f t="shared" si="4"/>
        <v>23607.054899999999</v>
      </c>
      <c r="R93" s="146">
        <f t="shared" si="5"/>
        <v>22862.19</v>
      </c>
      <c r="S93" s="223"/>
      <c r="T93" s="229"/>
      <c r="U93" s="25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</row>
    <row r="94" spans="1:40" ht="30" customHeight="1" thickBot="1" x14ac:dyDescent="0.3">
      <c r="A94" s="180" t="s">
        <v>58</v>
      </c>
      <c r="B94" s="217"/>
      <c r="C94" s="6" t="s">
        <v>6</v>
      </c>
      <c r="D94" s="98">
        <v>3.08</v>
      </c>
      <c r="E94" s="98">
        <v>1.72</v>
      </c>
      <c r="F94" s="98">
        <v>1.72</v>
      </c>
      <c r="G94" s="98">
        <v>0</v>
      </c>
      <c r="H94" s="98">
        <v>0</v>
      </c>
      <c r="I94" s="98">
        <v>0</v>
      </c>
      <c r="J94" s="143">
        <v>16</v>
      </c>
      <c r="K94" s="143">
        <v>1.7</v>
      </c>
      <c r="L94" s="143">
        <v>12</v>
      </c>
      <c r="M94" s="98">
        <f>D94*D2+E94*E2+F94*F2+G94*G2+H94*H2+I94*I2+J94*J2+K94*K2+L94*L2</f>
        <v>4251</v>
      </c>
      <c r="N94" s="115">
        <v>40</v>
      </c>
      <c r="O94" s="115">
        <v>50</v>
      </c>
      <c r="P94" s="24">
        <f t="shared" si="3"/>
        <v>6376.5</v>
      </c>
      <c r="Q94" s="23">
        <f t="shared" si="4"/>
        <v>6185.2049999999999</v>
      </c>
      <c r="R94" s="146">
        <f t="shared" si="5"/>
        <v>5951.4</v>
      </c>
      <c r="S94" s="230" t="s">
        <v>43</v>
      </c>
      <c r="T94" s="218" t="s">
        <v>47</v>
      </c>
      <c r="U94" s="25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</row>
    <row r="95" spans="1:40" ht="30" customHeight="1" thickBot="1" x14ac:dyDescent="0.3">
      <c r="A95" s="181"/>
      <c r="B95" s="172"/>
      <c r="C95" s="5" t="s">
        <v>4</v>
      </c>
      <c r="D95" s="99">
        <v>4.62</v>
      </c>
      <c r="E95" s="99">
        <v>2.56</v>
      </c>
      <c r="F95" s="99">
        <v>2.56</v>
      </c>
      <c r="G95" s="99">
        <v>0</v>
      </c>
      <c r="H95" s="99">
        <v>0</v>
      </c>
      <c r="I95" s="99">
        <v>0</v>
      </c>
      <c r="J95" s="142">
        <v>18</v>
      </c>
      <c r="K95" s="142">
        <v>2.2999999999999998</v>
      </c>
      <c r="L95" s="142">
        <v>13</v>
      </c>
      <c r="M95" s="99">
        <f>D95*D2+E95*E2+F95*F2+G95*G2+H95*H2+I95*I2+J95*J2+K95*K2+L95*L2</f>
        <v>5245.2</v>
      </c>
      <c r="N95" s="115">
        <v>40</v>
      </c>
      <c r="O95" s="115">
        <v>50</v>
      </c>
      <c r="P95" s="24">
        <f t="shared" si="3"/>
        <v>7867.8</v>
      </c>
      <c r="Q95" s="23">
        <f t="shared" si="4"/>
        <v>7631.7659999999996</v>
      </c>
      <c r="R95" s="146">
        <f t="shared" si="5"/>
        <v>7343.28</v>
      </c>
      <c r="S95" s="222"/>
      <c r="T95" s="189"/>
      <c r="U95" s="25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</row>
    <row r="96" spans="1:40" ht="30" customHeight="1" thickBot="1" x14ac:dyDescent="0.3">
      <c r="A96" s="195"/>
      <c r="B96" s="173"/>
      <c r="C96" s="7" t="s">
        <v>5</v>
      </c>
      <c r="D96" s="100">
        <v>6.93</v>
      </c>
      <c r="E96" s="100">
        <v>3.43</v>
      </c>
      <c r="F96" s="100">
        <v>3.43</v>
      </c>
      <c r="G96" s="100">
        <v>0</v>
      </c>
      <c r="H96" s="100">
        <v>0</v>
      </c>
      <c r="I96" s="100">
        <v>0</v>
      </c>
      <c r="J96" s="143">
        <v>20</v>
      </c>
      <c r="K96" s="143">
        <v>3</v>
      </c>
      <c r="L96" s="143">
        <v>20</v>
      </c>
      <c r="M96" s="100">
        <f>D96*D2+E96*E2+F96*F2+G96*G2+H96*H2+I96*I2+J96*J2+K96*K2+L96*L2</f>
        <v>7043.65</v>
      </c>
      <c r="N96" s="115">
        <v>40</v>
      </c>
      <c r="O96" s="115">
        <v>50</v>
      </c>
      <c r="P96" s="24">
        <f t="shared" si="3"/>
        <v>10565.475</v>
      </c>
      <c r="Q96" s="23">
        <f t="shared" si="4"/>
        <v>10248.510749999999</v>
      </c>
      <c r="R96" s="146">
        <f t="shared" si="5"/>
        <v>9861.11</v>
      </c>
      <c r="S96" s="223"/>
      <c r="T96" s="189"/>
      <c r="U96" s="25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</row>
    <row r="97" spans="1:40" ht="30" customHeight="1" thickBot="1" x14ac:dyDescent="0.3">
      <c r="A97" s="180" t="s">
        <v>59</v>
      </c>
      <c r="B97" s="217"/>
      <c r="C97" s="6" t="s">
        <v>7</v>
      </c>
      <c r="D97" s="98">
        <v>5.97</v>
      </c>
      <c r="E97" s="98">
        <v>3.42</v>
      </c>
      <c r="F97" s="98">
        <v>3.42</v>
      </c>
      <c r="G97" s="98">
        <v>0</v>
      </c>
      <c r="H97" s="98">
        <v>0</v>
      </c>
      <c r="I97" s="98">
        <v>0</v>
      </c>
      <c r="J97" s="141">
        <v>26</v>
      </c>
      <c r="K97" s="141">
        <v>3</v>
      </c>
      <c r="L97" s="141">
        <v>16</v>
      </c>
      <c r="M97" s="98">
        <f>D97*D2+E97*E2+F97*F2+G97*G2+H97*H2+I97*I2+J97*J2+K97*K2+L97*L2</f>
        <v>7010.1</v>
      </c>
      <c r="N97" s="115">
        <v>40</v>
      </c>
      <c r="O97" s="115">
        <v>50</v>
      </c>
      <c r="P97" s="24">
        <f t="shared" si="3"/>
        <v>10515.15</v>
      </c>
      <c r="Q97" s="23">
        <f t="shared" si="4"/>
        <v>10199.6955</v>
      </c>
      <c r="R97" s="146">
        <f t="shared" si="5"/>
        <v>9814.14</v>
      </c>
      <c r="S97" s="226" t="s">
        <v>44</v>
      </c>
      <c r="T97" s="189"/>
      <c r="U97" s="25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</row>
    <row r="98" spans="1:40" ht="30" customHeight="1" thickBot="1" x14ac:dyDescent="0.3">
      <c r="A98" s="181"/>
      <c r="B98" s="172"/>
      <c r="C98" s="5" t="s">
        <v>8</v>
      </c>
      <c r="D98" s="99">
        <v>6.74</v>
      </c>
      <c r="E98" s="99">
        <v>4.28</v>
      </c>
      <c r="F98" s="99">
        <v>4.28</v>
      </c>
      <c r="G98" s="99">
        <v>0</v>
      </c>
      <c r="H98" s="99">
        <v>0</v>
      </c>
      <c r="I98" s="99">
        <v>0</v>
      </c>
      <c r="J98" s="142">
        <v>28</v>
      </c>
      <c r="K98" s="142">
        <v>4</v>
      </c>
      <c r="L98" s="142">
        <v>24</v>
      </c>
      <c r="M98" s="99">
        <f>D98*D2+E98*E2+F98*F2+G98*G2+H98*H2+I98*I2+J98*J2+K98*K2+L98*L2</f>
        <v>8565.7999999999993</v>
      </c>
      <c r="N98" s="115">
        <v>40</v>
      </c>
      <c r="O98" s="115">
        <v>50</v>
      </c>
      <c r="P98" s="24">
        <f t="shared" si="3"/>
        <v>12848.7</v>
      </c>
      <c r="Q98" s="23">
        <f t="shared" si="4"/>
        <v>12463.239</v>
      </c>
      <c r="R98" s="146">
        <f t="shared" si="5"/>
        <v>11992.12</v>
      </c>
      <c r="S98" s="222"/>
      <c r="T98" s="189"/>
      <c r="U98" s="25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</row>
    <row r="99" spans="1:40" ht="30" customHeight="1" thickBot="1" x14ac:dyDescent="0.3">
      <c r="A99" s="195"/>
      <c r="B99" s="173"/>
      <c r="C99" s="8" t="s">
        <v>9</v>
      </c>
      <c r="D99" s="100">
        <v>11.29</v>
      </c>
      <c r="E99" s="100">
        <v>5.13</v>
      </c>
      <c r="F99" s="100">
        <v>5.13</v>
      </c>
      <c r="G99" s="100">
        <v>0</v>
      </c>
      <c r="H99" s="100">
        <v>0</v>
      </c>
      <c r="I99" s="100">
        <v>0</v>
      </c>
      <c r="J99" s="144">
        <v>30</v>
      </c>
      <c r="K99" s="144">
        <v>5</v>
      </c>
      <c r="L99" s="144">
        <v>28</v>
      </c>
      <c r="M99" s="104">
        <f>D99*D2+E99*E2+F99*F2+G99*G2+H99*H2+I99*I2+J99*J2+K99*K2+L99*L2</f>
        <v>10625.55</v>
      </c>
      <c r="N99" s="115">
        <v>40</v>
      </c>
      <c r="O99" s="115">
        <v>50</v>
      </c>
      <c r="P99" s="24">
        <f t="shared" si="3"/>
        <v>15938.325000000001</v>
      </c>
      <c r="Q99" s="23">
        <f t="shared" si="4"/>
        <v>15460.17525</v>
      </c>
      <c r="R99" s="146">
        <f t="shared" si="5"/>
        <v>14875.77</v>
      </c>
      <c r="S99" s="223"/>
      <c r="T99" s="189"/>
      <c r="U99" s="25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</row>
    <row r="100" spans="1:40" ht="30" customHeight="1" thickBot="1" x14ac:dyDescent="0.3">
      <c r="A100" s="180" t="s">
        <v>60</v>
      </c>
      <c r="B100" s="217"/>
      <c r="C100" s="6" t="s">
        <v>8</v>
      </c>
      <c r="D100" s="98">
        <v>7.7</v>
      </c>
      <c r="E100" s="98">
        <v>4.3</v>
      </c>
      <c r="F100" s="98">
        <v>4.3</v>
      </c>
      <c r="G100" s="98">
        <v>0</v>
      </c>
      <c r="H100" s="98">
        <v>0</v>
      </c>
      <c r="I100" s="98">
        <v>0</v>
      </c>
      <c r="J100" s="143">
        <v>33</v>
      </c>
      <c r="K100" s="143">
        <v>5</v>
      </c>
      <c r="L100" s="143">
        <v>28</v>
      </c>
      <c r="M100" s="100">
        <f>D100*D2+E100*E2+F100*F2+G100*G2+H100*H2+I100*I2+J100*J2+K100*K2+L100*L2</f>
        <v>9802.5</v>
      </c>
      <c r="N100" s="115">
        <v>40</v>
      </c>
      <c r="O100" s="115">
        <v>50</v>
      </c>
      <c r="P100" s="24">
        <f t="shared" si="3"/>
        <v>14703.75</v>
      </c>
      <c r="Q100" s="23">
        <f t="shared" si="4"/>
        <v>14262.637499999999</v>
      </c>
      <c r="R100" s="146">
        <f t="shared" si="5"/>
        <v>13723.5</v>
      </c>
      <c r="S100" s="226" t="s">
        <v>45</v>
      </c>
      <c r="T100" s="189"/>
      <c r="U100" s="25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</row>
    <row r="101" spans="1:40" ht="30" customHeight="1" thickBot="1" x14ac:dyDescent="0.3">
      <c r="A101" s="181"/>
      <c r="B101" s="172"/>
      <c r="C101" s="5" t="s">
        <v>10</v>
      </c>
      <c r="D101" s="99">
        <v>8.4700000000000006</v>
      </c>
      <c r="E101" s="99">
        <v>5.17</v>
      </c>
      <c r="F101" s="99">
        <v>5.17</v>
      </c>
      <c r="G101" s="99">
        <v>0</v>
      </c>
      <c r="H101" s="99">
        <v>0</v>
      </c>
      <c r="I101" s="99">
        <v>0</v>
      </c>
      <c r="J101" s="142">
        <v>35</v>
      </c>
      <c r="K101" s="142">
        <v>6</v>
      </c>
      <c r="L101" s="142">
        <v>32</v>
      </c>
      <c r="M101" s="99">
        <f>D101*D2+E101*E2+F101*F2+G101*G2+H101*H2+I101*I2+J101*J2+K101*K2+L101*L2</f>
        <v>10961.35</v>
      </c>
      <c r="N101" s="115">
        <v>40</v>
      </c>
      <c r="O101" s="115">
        <v>50</v>
      </c>
      <c r="P101" s="24">
        <f t="shared" si="3"/>
        <v>16442.025000000001</v>
      </c>
      <c r="Q101" s="23">
        <f t="shared" si="4"/>
        <v>15948.76425</v>
      </c>
      <c r="R101" s="146">
        <f t="shared" si="5"/>
        <v>15345.89</v>
      </c>
      <c r="S101" s="222"/>
      <c r="T101" s="189"/>
      <c r="U101" s="25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</row>
    <row r="102" spans="1:40" ht="30" customHeight="1" thickBot="1" x14ac:dyDescent="0.3">
      <c r="A102" s="195"/>
      <c r="B102" s="173"/>
      <c r="C102" s="9" t="s">
        <v>11</v>
      </c>
      <c r="D102" s="100">
        <v>11.81</v>
      </c>
      <c r="E102" s="100">
        <v>5.64</v>
      </c>
      <c r="F102" s="100">
        <v>5.64</v>
      </c>
      <c r="G102" s="100">
        <v>0</v>
      </c>
      <c r="H102" s="100">
        <v>0</v>
      </c>
      <c r="I102" s="100">
        <v>0</v>
      </c>
      <c r="J102" s="143">
        <v>37</v>
      </c>
      <c r="K102" s="143">
        <v>7</v>
      </c>
      <c r="L102" s="143">
        <v>36</v>
      </c>
      <c r="M102" s="100">
        <f>D102*D2+E102*E2+F102*F2+G102*G2+H102*H2+I102*I2+J102*J2+K102*K2+L102*L2</f>
        <v>12611</v>
      </c>
      <c r="N102" s="115">
        <v>40</v>
      </c>
      <c r="O102" s="115">
        <v>50</v>
      </c>
      <c r="P102" s="24">
        <f t="shared" si="3"/>
        <v>18916.5</v>
      </c>
      <c r="Q102" s="23">
        <f t="shared" si="4"/>
        <v>18349.005000000001</v>
      </c>
      <c r="R102" s="146">
        <f t="shared" si="5"/>
        <v>17655.400000000001</v>
      </c>
      <c r="S102" s="223"/>
      <c r="T102" s="196"/>
      <c r="U102" s="25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</row>
    <row r="103" spans="1:40" ht="30" customHeight="1" thickBot="1" x14ac:dyDescent="0.3">
      <c r="A103" s="180" t="s">
        <v>61</v>
      </c>
      <c r="B103" s="217"/>
      <c r="C103" s="6" t="s">
        <v>6</v>
      </c>
      <c r="D103" s="98">
        <v>3.08</v>
      </c>
      <c r="E103" s="98">
        <v>1.72</v>
      </c>
      <c r="F103" s="98">
        <v>0.86</v>
      </c>
      <c r="G103" s="98">
        <v>0.86</v>
      </c>
      <c r="H103" s="98">
        <v>0</v>
      </c>
      <c r="I103" s="98">
        <v>0</v>
      </c>
      <c r="J103" s="141">
        <v>16</v>
      </c>
      <c r="K103" s="143">
        <v>1.7</v>
      </c>
      <c r="L103" s="143">
        <v>12</v>
      </c>
      <c r="M103" s="98">
        <f>D103*D2+E103*E2+F103*F2+G103*G2+H103*H2+I103*I2+J103*J2+K103*K2+L103*L2</f>
        <v>4732.6000000000004</v>
      </c>
      <c r="N103" s="115">
        <v>40</v>
      </c>
      <c r="O103" s="115">
        <v>50</v>
      </c>
      <c r="P103" s="24">
        <f t="shared" si="3"/>
        <v>7098.9</v>
      </c>
      <c r="Q103" s="23">
        <f t="shared" si="4"/>
        <v>6885.9329999999991</v>
      </c>
      <c r="R103" s="146">
        <f t="shared" si="5"/>
        <v>6625.64</v>
      </c>
      <c r="S103" s="226" t="s">
        <v>46</v>
      </c>
      <c r="T103" s="218" t="s">
        <v>47</v>
      </c>
      <c r="U103" s="25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</row>
    <row r="104" spans="1:40" ht="30" customHeight="1" thickBot="1" x14ac:dyDescent="0.3">
      <c r="A104" s="181"/>
      <c r="B104" s="172"/>
      <c r="C104" s="5" t="s">
        <v>4</v>
      </c>
      <c r="D104" s="99">
        <v>4.62</v>
      </c>
      <c r="E104" s="99">
        <v>2.56</v>
      </c>
      <c r="F104" s="99">
        <v>1.28</v>
      </c>
      <c r="G104" s="99">
        <v>1.28</v>
      </c>
      <c r="H104" s="99">
        <v>0</v>
      </c>
      <c r="I104" s="99">
        <v>0</v>
      </c>
      <c r="J104" s="142">
        <v>18</v>
      </c>
      <c r="K104" s="142">
        <v>2.2999999999999998</v>
      </c>
      <c r="L104" s="142">
        <v>13</v>
      </c>
      <c r="M104" s="99">
        <f>D104*D2+E104*E2+F104*F2+G104*G2+H104*H2+I104*I2+J104*J2+K104*K2+L104*L2</f>
        <v>5962</v>
      </c>
      <c r="N104" s="115">
        <v>40</v>
      </c>
      <c r="O104" s="115">
        <v>50</v>
      </c>
      <c r="P104" s="24">
        <f t="shared" si="3"/>
        <v>8943</v>
      </c>
      <c r="Q104" s="23">
        <f t="shared" si="4"/>
        <v>8674.7099999999991</v>
      </c>
      <c r="R104" s="146">
        <f t="shared" si="5"/>
        <v>8346.7999999999993</v>
      </c>
      <c r="S104" s="222"/>
      <c r="T104" s="189"/>
      <c r="U104" s="25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</row>
    <row r="105" spans="1:40" ht="30" customHeight="1" thickBot="1" x14ac:dyDescent="0.3">
      <c r="A105" s="195"/>
      <c r="B105" s="173"/>
      <c r="C105" s="7" t="s">
        <v>5</v>
      </c>
      <c r="D105" s="100">
        <v>6.93</v>
      </c>
      <c r="E105" s="100">
        <v>3.43</v>
      </c>
      <c r="F105" s="100">
        <v>1.72</v>
      </c>
      <c r="G105" s="100">
        <v>1.72</v>
      </c>
      <c r="H105" s="100">
        <v>0</v>
      </c>
      <c r="I105" s="100">
        <v>0</v>
      </c>
      <c r="J105" s="143">
        <v>20</v>
      </c>
      <c r="K105" s="143">
        <v>3</v>
      </c>
      <c r="L105" s="143">
        <v>20</v>
      </c>
      <c r="M105" s="100">
        <f>D105*D2+E105*E2+F105*F2+G105*G2+H105*H2+I105*I2+J105*J2+K105*K2+L105*L2</f>
        <v>8009.25</v>
      </c>
      <c r="N105" s="115">
        <v>40</v>
      </c>
      <c r="O105" s="115">
        <v>50</v>
      </c>
      <c r="P105" s="24">
        <f t="shared" si="3"/>
        <v>12013.875</v>
      </c>
      <c r="Q105" s="23">
        <f t="shared" si="4"/>
        <v>11653.45875</v>
      </c>
      <c r="R105" s="146">
        <f t="shared" si="5"/>
        <v>11212.95</v>
      </c>
      <c r="S105" s="223"/>
      <c r="T105" s="189"/>
      <c r="U105" s="25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</row>
    <row r="106" spans="1:40" ht="30" customHeight="1" thickBot="1" x14ac:dyDescent="0.3">
      <c r="A106" s="180" t="s">
        <v>62</v>
      </c>
      <c r="B106" s="217"/>
      <c r="C106" s="6" t="s">
        <v>7</v>
      </c>
      <c r="D106" s="98">
        <v>5.97</v>
      </c>
      <c r="E106" s="98">
        <v>3.42</v>
      </c>
      <c r="F106" s="101">
        <v>2.2799999999999998</v>
      </c>
      <c r="G106" s="101">
        <v>1.1399999999999999</v>
      </c>
      <c r="H106" s="98">
        <v>0</v>
      </c>
      <c r="I106" s="98">
        <v>0</v>
      </c>
      <c r="J106" s="141">
        <v>26</v>
      </c>
      <c r="K106" s="141">
        <v>3</v>
      </c>
      <c r="L106" s="141">
        <v>16</v>
      </c>
      <c r="M106" s="101">
        <f>D106*D2+E106*E2+F106*F2+G106*G2+H106*H2+I106*I2+J106*J2+K106*K2+L106*L2</f>
        <v>7648.5</v>
      </c>
      <c r="N106" s="115">
        <v>40</v>
      </c>
      <c r="O106" s="115">
        <v>50</v>
      </c>
      <c r="P106" s="24">
        <f t="shared" si="3"/>
        <v>11472.75</v>
      </c>
      <c r="Q106" s="23">
        <f t="shared" si="4"/>
        <v>11128.567499999999</v>
      </c>
      <c r="R106" s="146">
        <f t="shared" si="5"/>
        <v>10707.9</v>
      </c>
      <c r="S106" s="226" t="s">
        <v>48</v>
      </c>
      <c r="T106" s="189"/>
      <c r="U106" s="25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</row>
    <row r="107" spans="1:40" ht="30" customHeight="1" thickBot="1" x14ac:dyDescent="0.3">
      <c r="A107" s="181"/>
      <c r="B107" s="172"/>
      <c r="C107" s="5" t="s">
        <v>8</v>
      </c>
      <c r="D107" s="99">
        <v>6.74</v>
      </c>
      <c r="E107" s="99">
        <v>4.28</v>
      </c>
      <c r="F107" s="99">
        <v>2.84</v>
      </c>
      <c r="G107" s="99">
        <v>1.42</v>
      </c>
      <c r="H107" s="99">
        <v>0</v>
      </c>
      <c r="I107" s="99">
        <v>0</v>
      </c>
      <c r="J107" s="142">
        <v>28</v>
      </c>
      <c r="K107" s="142">
        <v>4</v>
      </c>
      <c r="L107" s="142">
        <v>24</v>
      </c>
      <c r="M107" s="99">
        <f>D107*D2+E107*E2+F107*F2+G107*G2+H107*H2+I107*I2+J107*J2+K107*K2+L107*L2</f>
        <v>9356.2000000000007</v>
      </c>
      <c r="N107" s="115">
        <v>40</v>
      </c>
      <c r="O107" s="115">
        <v>50</v>
      </c>
      <c r="P107" s="24">
        <f t="shared" si="3"/>
        <v>14034.3</v>
      </c>
      <c r="Q107" s="23">
        <f t="shared" si="4"/>
        <v>13613.270999999999</v>
      </c>
      <c r="R107" s="146">
        <f t="shared" si="5"/>
        <v>13098.68</v>
      </c>
      <c r="S107" s="222"/>
      <c r="T107" s="189"/>
      <c r="U107" s="25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</row>
    <row r="108" spans="1:40" ht="30" customHeight="1" thickBot="1" x14ac:dyDescent="0.3">
      <c r="A108" s="195"/>
      <c r="B108" s="173"/>
      <c r="C108" s="8" t="s">
        <v>9</v>
      </c>
      <c r="D108" s="100">
        <v>11.29</v>
      </c>
      <c r="E108" s="100">
        <v>5.13</v>
      </c>
      <c r="F108" s="100">
        <v>3.42</v>
      </c>
      <c r="G108" s="100">
        <v>1.71</v>
      </c>
      <c r="H108" s="100">
        <v>0</v>
      </c>
      <c r="I108" s="100">
        <v>0</v>
      </c>
      <c r="J108" s="144">
        <v>30</v>
      </c>
      <c r="K108" s="144">
        <v>5</v>
      </c>
      <c r="L108" s="144">
        <v>28</v>
      </c>
      <c r="M108" s="100">
        <f>D108*D2+E108*E2+F108*F2+G108*G2+H108*H2+I108*I2+J108*J2+K108*K2+L108*L2</f>
        <v>11583.15</v>
      </c>
      <c r="N108" s="115">
        <v>40</v>
      </c>
      <c r="O108" s="115">
        <v>50</v>
      </c>
      <c r="P108" s="24">
        <f t="shared" si="3"/>
        <v>17374.724999999999</v>
      </c>
      <c r="Q108" s="23">
        <f t="shared" si="4"/>
        <v>16853.483249999997</v>
      </c>
      <c r="R108" s="146">
        <f t="shared" si="5"/>
        <v>16216.41</v>
      </c>
      <c r="S108" s="223"/>
      <c r="T108" s="189"/>
      <c r="U108" s="25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</row>
    <row r="109" spans="1:40" ht="30" customHeight="1" thickBot="1" x14ac:dyDescent="0.3">
      <c r="A109" s="180" t="s">
        <v>63</v>
      </c>
      <c r="B109" s="217"/>
      <c r="C109" s="6" t="s">
        <v>8</v>
      </c>
      <c r="D109" s="98">
        <v>7.7</v>
      </c>
      <c r="E109" s="98">
        <v>4.3</v>
      </c>
      <c r="F109" s="98">
        <v>2.15</v>
      </c>
      <c r="G109" s="98">
        <v>2.15</v>
      </c>
      <c r="H109" s="98">
        <v>0</v>
      </c>
      <c r="I109" s="98">
        <v>0</v>
      </c>
      <c r="J109" s="143">
        <v>33</v>
      </c>
      <c r="K109" s="143">
        <v>5</v>
      </c>
      <c r="L109" s="143">
        <v>28</v>
      </c>
      <c r="M109" s="98">
        <f>D109*D2+E109*E2+F109*F2+G109*G2+H109*H2+I109*I2+J109*J2+K109*L109*L2</f>
        <v>21706.5</v>
      </c>
      <c r="N109" s="115">
        <v>40</v>
      </c>
      <c r="O109" s="115">
        <v>50</v>
      </c>
      <c r="P109" s="24">
        <f t="shared" si="3"/>
        <v>32559.75</v>
      </c>
      <c r="Q109" s="23">
        <f t="shared" si="4"/>
        <v>31582.9575</v>
      </c>
      <c r="R109" s="146">
        <f t="shared" si="5"/>
        <v>30389.1</v>
      </c>
      <c r="S109" s="226" t="s">
        <v>49</v>
      </c>
      <c r="T109" s="189"/>
      <c r="U109" s="25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</row>
    <row r="110" spans="1:40" ht="30" customHeight="1" thickBot="1" x14ac:dyDescent="0.3">
      <c r="A110" s="181"/>
      <c r="B110" s="172"/>
      <c r="C110" s="5" t="s">
        <v>10</v>
      </c>
      <c r="D110" s="99">
        <v>8.4700000000000006</v>
      </c>
      <c r="E110" s="99">
        <v>5.17</v>
      </c>
      <c r="F110" s="99">
        <v>2.58</v>
      </c>
      <c r="G110" s="99">
        <v>2.58</v>
      </c>
      <c r="H110" s="99">
        <v>0</v>
      </c>
      <c r="I110" s="99">
        <v>0</v>
      </c>
      <c r="J110" s="142">
        <v>35</v>
      </c>
      <c r="K110" s="142">
        <v>6</v>
      </c>
      <c r="L110" s="142">
        <v>32</v>
      </c>
      <c r="M110" s="99">
        <f>D110*D2+E110*E2+F110*F2+G110*G2+H110*H2+I110*I2+J110*J2+K110*K2+L110*L2</f>
        <v>12403.75</v>
      </c>
      <c r="N110" s="115">
        <v>40</v>
      </c>
      <c r="O110" s="115">
        <v>50</v>
      </c>
      <c r="P110" s="24">
        <f t="shared" si="3"/>
        <v>18605.625</v>
      </c>
      <c r="Q110" s="23">
        <f t="shared" si="4"/>
        <v>18047.456249999999</v>
      </c>
      <c r="R110" s="146">
        <f t="shared" si="5"/>
        <v>17365.25</v>
      </c>
      <c r="S110" s="222"/>
      <c r="T110" s="189"/>
      <c r="U110" s="25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40" ht="30" customHeight="1" thickBot="1" x14ac:dyDescent="0.3">
      <c r="A111" s="195"/>
      <c r="B111" s="173"/>
      <c r="C111" s="9" t="s">
        <v>11</v>
      </c>
      <c r="D111" s="100">
        <v>11.81</v>
      </c>
      <c r="E111" s="100">
        <v>5.64</v>
      </c>
      <c r="F111" s="100">
        <v>2.82</v>
      </c>
      <c r="G111" s="100">
        <v>2.82</v>
      </c>
      <c r="H111" s="100">
        <v>0</v>
      </c>
      <c r="I111" s="100">
        <v>0</v>
      </c>
      <c r="J111" s="143">
        <v>37</v>
      </c>
      <c r="K111" s="143">
        <v>7</v>
      </c>
      <c r="L111" s="143">
        <v>36</v>
      </c>
      <c r="M111" s="100">
        <f>D111*D2+E111*E2+F111*F2+G111*G2+H111*H2+I111*I2+J111*J2+K111*K2+L111*L2</f>
        <v>14190.2</v>
      </c>
      <c r="N111" s="115">
        <v>40</v>
      </c>
      <c r="O111" s="115">
        <v>50</v>
      </c>
      <c r="P111" s="24">
        <f t="shared" si="3"/>
        <v>21285.3</v>
      </c>
      <c r="Q111" s="23">
        <f t="shared" si="4"/>
        <v>20646.740999999998</v>
      </c>
      <c r="R111" s="146">
        <f t="shared" si="5"/>
        <v>19866.28</v>
      </c>
      <c r="S111" s="223"/>
      <c r="T111" s="196"/>
      <c r="U111" s="25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40" ht="30" customHeight="1" thickBot="1" x14ac:dyDescent="0.3">
      <c r="A112" s="180" t="s">
        <v>64</v>
      </c>
      <c r="B112" s="217"/>
      <c r="C112" s="6" t="s">
        <v>6</v>
      </c>
      <c r="D112" s="98">
        <v>3.08</v>
      </c>
      <c r="E112" s="98">
        <v>1.72</v>
      </c>
      <c r="F112" s="98">
        <v>0</v>
      </c>
      <c r="G112" s="98">
        <v>1.72</v>
      </c>
      <c r="H112" s="98">
        <v>0</v>
      </c>
      <c r="I112" s="98">
        <v>0</v>
      </c>
      <c r="J112" s="141">
        <v>16</v>
      </c>
      <c r="K112" s="143">
        <v>1.7</v>
      </c>
      <c r="L112" s="143">
        <v>12</v>
      </c>
      <c r="M112" s="101">
        <f>D112*D2+E112*E2+F112*F2+G112*G2+H112*H2+I112*I2+J112*J2+K112*K2+L112*L2</f>
        <v>5214.2</v>
      </c>
      <c r="N112" s="115">
        <v>40</v>
      </c>
      <c r="O112" s="115">
        <v>50</v>
      </c>
      <c r="P112" s="24">
        <f t="shared" si="3"/>
        <v>7821.3</v>
      </c>
      <c r="Q112" s="23">
        <f t="shared" si="4"/>
        <v>7586.6610000000001</v>
      </c>
      <c r="R112" s="146">
        <f t="shared" si="5"/>
        <v>7299.88</v>
      </c>
      <c r="S112" s="226" t="s">
        <v>70</v>
      </c>
      <c r="T112" s="218" t="s">
        <v>47</v>
      </c>
      <c r="U112" s="25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40" ht="30" customHeight="1" thickBot="1" x14ac:dyDescent="0.3">
      <c r="A113" s="181"/>
      <c r="B113" s="172"/>
      <c r="C113" s="5" t="s">
        <v>4</v>
      </c>
      <c r="D113" s="99">
        <v>4.62</v>
      </c>
      <c r="E113" s="99">
        <v>2.56</v>
      </c>
      <c r="F113" s="99">
        <v>0</v>
      </c>
      <c r="G113" s="99">
        <v>2.56</v>
      </c>
      <c r="H113" s="99">
        <v>0</v>
      </c>
      <c r="I113" s="99">
        <v>0</v>
      </c>
      <c r="J113" s="142">
        <v>18</v>
      </c>
      <c r="K113" s="142">
        <v>2.2999999999999998</v>
      </c>
      <c r="L113" s="142">
        <v>13</v>
      </c>
      <c r="M113" s="99">
        <f>D113*D2+E113*E2+F113*F2+G113*G2+H113*H2+I113*I2+J113*J2+K113*K2+L113*L2</f>
        <v>6678.8</v>
      </c>
      <c r="N113" s="115">
        <v>40</v>
      </c>
      <c r="O113" s="115">
        <v>50</v>
      </c>
      <c r="P113" s="24">
        <f t="shared" si="3"/>
        <v>10018.200000000001</v>
      </c>
      <c r="Q113" s="23">
        <f t="shared" si="4"/>
        <v>9717.6540000000005</v>
      </c>
      <c r="R113" s="146">
        <f t="shared" si="5"/>
        <v>9350.32</v>
      </c>
      <c r="S113" s="222"/>
      <c r="T113" s="189"/>
      <c r="U113" s="25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40" ht="30" customHeight="1" thickBot="1" x14ac:dyDescent="0.3">
      <c r="A114" s="195"/>
      <c r="B114" s="173"/>
      <c r="C114" s="7" t="s">
        <v>5</v>
      </c>
      <c r="D114" s="100">
        <v>6.93</v>
      </c>
      <c r="E114" s="100">
        <v>3.43</v>
      </c>
      <c r="F114" s="100">
        <v>0</v>
      </c>
      <c r="G114" s="100">
        <v>3.43</v>
      </c>
      <c r="H114" s="100">
        <v>0</v>
      </c>
      <c r="I114" s="100">
        <v>0</v>
      </c>
      <c r="J114" s="143">
        <v>20</v>
      </c>
      <c r="K114" s="143">
        <v>3</v>
      </c>
      <c r="L114" s="143">
        <v>20</v>
      </c>
      <c r="M114" s="100">
        <f>D114*D2+E114*E2+F114*F2+G114*G2+H114*H2+I114*I2+J114*J2+K114*K2+L114*L2</f>
        <v>8964.4500000000007</v>
      </c>
      <c r="N114" s="115">
        <v>40</v>
      </c>
      <c r="O114" s="115">
        <v>50</v>
      </c>
      <c r="P114" s="24">
        <f t="shared" si="3"/>
        <v>13446.674999999999</v>
      </c>
      <c r="Q114" s="23">
        <f t="shared" si="4"/>
        <v>13043.274749999999</v>
      </c>
      <c r="R114" s="146">
        <f t="shared" si="5"/>
        <v>12550.23</v>
      </c>
      <c r="S114" s="223"/>
      <c r="T114" s="189"/>
      <c r="U114" s="25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0" ht="30" customHeight="1" thickBot="1" x14ac:dyDescent="0.3">
      <c r="A115" s="174" t="s">
        <v>65</v>
      </c>
      <c r="B115" s="217"/>
      <c r="C115" s="6" t="s">
        <v>7</v>
      </c>
      <c r="D115" s="98">
        <v>5.97</v>
      </c>
      <c r="E115" s="98">
        <v>3.42</v>
      </c>
      <c r="F115" s="98">
        <v>0</v>
      </c>
      <c r="G115" s="98">
        <v>3.42</v>
      </c>
      <c r="H115" s="98">
        <v>0</v>
      </c>
      <c r="I115" s="98">
        <v>0</v>
      </c>
      <c r="J115" s="141">
        <v>26</v>
      </c>
      <c r="K115" s="141">
        <v>3</v>
      </c>
      <c r="L115" s="141">
        <v>16</v>
      </c>
      <c r="M115" s="98">
        <f>D115*D2+E115*E2+F115*F2+G115*G2+H115*H2+I115*I2+J115*J2+K115*K2+L115*L2</f>
        <v>8925.2999999999993</v>
      </c>
      <c r="N115" s="115">
        <v>40</v>
      </c>
      <c r="O115" s="115">
        <v>50</v>
      </c>
      <c r="P115" s="24">
        <f t="shared" si="3"/>
        <v>13387.95</v>
      </c>
      <c r="Q115" s="23">
        <f t="shared" si="4"/>
        <v>12986.3115</v>
      </c>
      <c r="R115" s="146">
        <f t="shared" si="5"/>
        <v>12495.42</v>
      </c>
      <c r="S115" s="226" t="s">
        <v>71</v>
      </c>
      <c r="T115" s="189"/>
      <c r="U115" s="25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0" ht="30" customHeight="1" thickBot="1" x14ac:dyDescent="0.3">
      <c r="A116" s="175"/>
      <c r="B116" s="172"/>
      <c r="C116" s="5" t="s">
        <v>8</v>
      </c>
      <c r="D116" s="99">
        <v>6.74</v>
      </c>
      <c r="E116" s="99">
        <v>4.28</v>
      </c>
      <c r="F116" s="99">
        <v>0</v>
      </c>
      <c r="G116" s="99">
        <v>4.28</v>
      </c>
      <c r="H116" s="99">
        <v>0</v>
      </c>
      <c r="I116" s="99">
        <v>0</v>
      </c>
      <c r="J116" s="142">
        <v>28</v>
      </c>
      <c r="K116" s="142">
        <v>4</v>
      </c>
      <c r="L116" s="142">
        <v>24</v>
      </c>
      <c r="M116" s="99">
        <f>D116*D2+E116*E2+F116*F2+G116*G2+H116*H2+I116*I2+J116*J2+K116*K2+L116*L2</f>
        <v>10962.6</v>
      </c>
      <c r="N116" s="115">
        <v>40</v>
      </c>
      <c r="O116" s="115">
        <v>50</v>
      </c>
      <c r="P116" s="24">
        <f t="shared" si="3"/>
        <v>16443.900000000001</v>
      </c>
      <c r="Q116" s="23">
        <f t="shared" si="4"/>
        <v>15950.583000000001</v>
      </c>
      <c r="R116" s="146">
        <f t="shared" si="5"/>
        <v>15347.64</v>
      </c>
      <c r="S116" s="222"/>
      <c r="T116" s="189"/>
      <c r="U116" s="25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</row>
    <row r="117" spans="1:40" ht="30" customHeight="1" thickBot="1" x14ac:dyDescent="0.3">
      <c r="A117" s="176"/>
      <c r="B117" s="173"/>
      <c r="C117" s="8" t="s">
        <v>9</v>
      </c>
      <c r="D117" s="100">
        <v>11.29</v>
      </c>
      <c r="E117" s="100">
        <v>5.13</v>
      </c>
      <c r="F117" s="100">
        <v>0</v>
      </c>
      <c r="G117" s="100">
        <v>5.13</v>
      </c>
      <c r="H117" s="100">
        <v>0</v>
      </c>
      <c r="I117" s="100">
        <v>0</v>
      </c>
      <c r="J117" s="144">
        <v>30</v>
      </c>
      <c r="K117" s="144">
        <v>5</v>
      </c>
      <c r="L117" s="144">
        <v>28</v>
      </c>
      <c r="M117" s="100">
        <f>D117*D2+E117*E2+F117*F2+G117*G2+H117*H2+I117*I2+J117*J2+K117*K2+L117*L2</f>
        <v>13498.35</v>
      </c>
      <c r="N117" s="115">
        <v>40</v>
      </c>
      <c r="O117" s="115">
        <v>50</v>
      </c>
      <c r="P117" s="24">
        <f t="shared" si="3"/>
        <v>20247.525000000001</v>
      </c>
      <c r="Q117" s="23">
        <f t="shared" si="4"/>
        <v>19640.099249999999</v>
      </c>
      <c r="R117" s="146">
        <f t="shared" si="5"/>
        <v>18897.689999999999</v>
      </c>
      <c r="S117" s="223"/>
      <c r="T117" s="189"/>
      <c r="U117" s="25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</row>
    <row r="118" spans="1:40" ht="30" customHeight="1" thickBot="1" x14ac:dyDescent="0.3">
      <c r="A118" s="240" t="s">
        <v>66</v>
      </c>
      <c r="B118" s="217"/>
      <c r="C118" s="6" t="s">
        <v>8</v>
      </c>
      <c r="D118" s="98">
        <v>7.7</v>
      </c>
      <c r="E118" s="98">
        <v>4.3</v>
      </c>
      <c r="F118" s="98">
        <v>0</v>
      </c>
      <c r="G118" s="98">
        <v>4.3</v>
      </c>
      <c r="H118" s="98">
        <v>0</v>
      </c>
      <c r="I118" s="98">
        <v>0</v>
      </c>
      <c r="J118" s="143">
        <v>33</v>
      </c>
      <c r="K118" s="143">
        <v>5</v>
      </c>
      <c r="L118" s="143">
        <v>28</v>
      </c>
      <c r="M118" s="101">
        <f>D118*D2+E118*E2+F118*F2+G118*G2+H118*H2+I118*I2+J118*J2+K118*K2+L118*L2</f>
        <v>12210.5</v>
      </c>
      <c r="N118" s="115">
        <v>40</v>
      </c>
      <c r="O118" s="115">
        <v>50</v>
      </c>
      <c r="P118" s="24">
        <f t="shared" si="3"/>
        <v>18315.75</v>
      </c>
      <c r="Q118" s="23">
        <f t="shared" si="4"/>
        <v>17766.2775</v>
      </c>
      <c r="R118" s="146">
        <f t="shared" si="5"/>
        <v>17094.7</v>
      </c>
      <c r="S118" s="226" t="s">
        <v>72</v>
      </c>
      <c r="T118" s="189"/>
      <c r="U118" s="25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</row>
    <row r="119" spans="1:40" ht="30" customHeight="1" thickBot="1" x14ac:dyDescent="0.3">
      <c r="A119" s="181"/>
      <c r="B119" s="172"/>
      <c r="C119" s="5" t="s">
        <v>10</v>
      </c>
      <c r="D119" s="99">
        <v>8.4700000000000006</v>
      </c>
      <c r="E119" s="99">
        <v>5.17</v>
      </c>
      <c r="F119" s="99">
        <v>0</v>
      </c>
      <c r="G119" s="99">
        <v>5.17</v>
      </c>
      <c r="H119" s="99">
        <v>0</v>
      </c>
      <c r="I119" s="99">
        <v>0</v>
      </c>
      <c r="J119" s="142">
        <v>35</v>
      </c>
      <c r="K119" s="142">
        <v>6</v>
      </c>
      <c r="L119" s="142">
        <v>32</v>
      </c>
      <c r="M119" s="99">
        <f>D119*D2+E119*E2+F119*F2+G119*G2+H119*H2+I119*I2+J119*J2+K119*K2+L119*L2</f>
        <v>13856.55</v>
      </c>
      <c r="N119" s="115">
        <v>40</v>
      </c>
      <c r="O119" s="115">
        <v>50</v>
      </c>
      <c r="P119" s="24">
        <f t="shared" si="3"/>
        <v>20784.825000000001</v>
      </c>
      <c r="Q119" s="23">
        <f t="shared" si="4"/>
        <v>20161.28025</v>
      </c>
      <c r="R119" s="146">
        <f t="shared" si="5"/>
        <v>19399.169999999998</v>
      </c>
      <c r="S119" s="222"/>
      <c r="T119" s="189"/>
      <c r="U119" s="25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</row>
    <row r="120" spans="1:40" ht="30" customHeight="1" thickBot="1" x14ac:dyDescent="0.3">
      <c r="A120" s="195"/>
      <c r="B120" s="173"/>
      <c r="C120" s="9" t="s">
        <v>11</v>
      </c>
      <c r="D120" s="100">
        <v>11.81</v>
      </c>
      <c r="E120" s="100">
        <v>5.64</v>
      </c>
      <c r="F120" s="100">
        <v>0</v>
      </c>
      <c r="G120" s="100">
        <v>5.64</v>
      </c>
      <c r="H120" s="100">
        <v>0</v>
      </c>
      <c r="I120" s="100">
        <v>0</v>
      </c>
      <c r="J120" s="143">
        <v>37</v>
      </c>
      <c r="K120" s="143">
        <v>7</v>
      </c>
      <c r="L120" s="143">
        <v>36</v>
      </c>
      <c r="M120" s="100">
        <f>D120*D2+E120*E2+F120*F2+G120*G2+H120*H2+I120*I2+J120*J2+K120*K2+L120*L2</f>
        <v>15769.4</v>
      </c>
      <c r="N120" s="115">
        <v>40</v>
      </c>
      <c r="O120" s="115">
        <v>50</v>
      </c>
      <c r="P120" s="24">
        <f t="shared" si="3"/>
        <v>23654.1</v>
      </c>
      <c r="Q120" s="23">
        <f t="shared" si="4"/>
        <v>22944.476999999999</v>
      </c>
      <c r="R120" s="146">
        <f t="shared" si="5"/>
        <v>22077.16</v>
      </c>
      <c r="S120" s="223"/>
      <c r="T120" s="196"/>
      <c r="U120" s="25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</row>
    <row r="121" spans="1:40" ht="30" customHeight="1" thickBot="1" x14ac:dyDescent="0.3">
      <c r="A121" s="180" t="s">
        <v>67</v>
      </c>
      <c r="B121" s="217"/>
      <c r="C121" s="6" t="s">
        <v>6</v>
      </c>
      <c r="D121" s="98">
        <v>3.08</v>
      </c>
      <c r="E121" s="98">
        <v>1.72</v>
      </c>
      <c r="F121" s="98">
        <v>1.72</v>
      </c>
      <c r="G121" s="98">
        <v>0</v>
      </c>
      <c r="H121" s="98">
        <v>0</v>
      </c>
      <c r="I121" s="98">
        <v>0</v>
      </c>
      <c r="J121" s="143">
        <v>17</v>
      </c>
      <c r="K121" s="143">
        <v>1.7</v>
      </c>
      <c r="L121" s="143">
        <v>12</v>
      </c>
      <c r="M121" s="98">
        <f>D121*D2+E121*E2+F121*F2+G121*G2+H121*H2+I121*I2+J121*J2+K121*K2+L121*L2</f>
        <v>4351</v>
      </c>
      <c r="N121" s="115">
        <v>40</v>
      </c>
      <c r="O121" s="115">
        <v>50</v>
      </c>
      <c r="P121" s="24">
        <f t="shared" si="3"/>
        <v>6526.5</v>
      </c>
      <c r="Q121" s="23">
        <f t="shared" si="4"/>
        <v>6330.7049999999999</v>
      </c>
      <c r="R121" s="146">
        <f t="shared" si="5"/>
        <v>6091.4</v>
      </c>
      <c r="S121" s="221" t="s">
        <v>73</v>
      </c>
      <c r="T121" s="218" t="s">
        <v>47</v>
      </c>
      <c r="U121" s="25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</row>
    <row r="122" spans="1:40" ht="30" customHeight="1" thickBot="1" x14ac:dyDescent="0.3">
      <c r="A122" s="181"/>
      <c r="B122" s="172"/>
      <c r="C122" s="5" t="s">
        <v>4</v>
      </c>
      <c r="D122" s="99">
        <v>4.62</v>
      </c>
      <c r="E122" s="99">
        <v>2.56</v>
      </c>
      <c r="F122" s="99">
        <v>2.56</v>
      </c>
      <c r="G122" s="99">
        <v>0</v>
      </c>
      <c r="H122" s="99">
        <v>0</v>
      </c>
      <c r="I122" s="99">
        <v>0</v>
      </c>
      <c r="J122" s="142">
        <v>19</v>
      </c>
      <c r="K122" s="142">
        <v>2.2999999999999998</v>
      </c>
      <c r="L122" s="142">
        <v>13</v>
      </c>
      <c r="M122" s="99">
        <f>D122*D2+E122*E2+F122*F2+G122*G2+H122*H2+I122*I2+J122*J2+K122*K2+L122*L2</f>
        <v>5345.2</v>
      </c>
      <c r="N122" s="115">
        <v>40</v>
      </c>
      <c r="O122" s="115">
        <v>50</v>
      </c>
      <c r="P122" s="24">
        <f t="shared" si="3"/>
        <v>8017.8</v>
      </c>
      <c r="Q122" s="23">
        <f t="shared" si="4"/>
        <v>7777.2659999999996</v>
      </c>
      <c r="R122" s="146">
        <f t="shared" si="5"/>
        <v>7483.28</v>
      </c>
      <c r="S122" s="222"/>
      <c r="T122" s="189"/>
      <c r="U122" s="25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</row>
    <row r="123" spans="1:40" ht="30" customHeight="1" thickBot="1" x14ac:dyDescent="0.3">
      <c r="A123" s="195"/>
      <c r="B123" s="173"/>
      <c r="C123" s="7" t="s">
        <v>5</v>
      </c>
      <c r="D123" s="100">
        <v>6.93</v>
      </c>
      <c r="E123" s="100">
        <v>3.43</v>
      </c>
      <c r="F123" s="100">
        <v>3.43</v>
      </c>
      <c r="G123" s="100">
        <v>0</v>
      </c>
      <c r="H123" s="100">
        <v>0</v>
      </c>
      <c r="I123" s="100">
        <v>0</v>
      </c>
      <c r="J123" s="143">
        <v>21</v>
      </c>
      <c r="K123" s="143">
        <v>3</v>
      </c>
      <c r="L123" s="143">
        <v>20</v>
      </c>
      <c r="M123" s="102">
        <f>D123*D2+E123*E2+F123*F2+G123*G2+H123*H2+I123*I2+J123*J2+K123*K2+L123*L2</f>
        <v>7143.65</v>
      </c>
      <c r="N123" s="115">
        <v>40</v>
      </c>
      <c r="O123" s="115">
        <v>50</v>
      </c>
      <c r="P123" s="24">
        <f t="shared" si="3"/>
        <v>10715.475</v>
      </c>
      <c r="Q123" s="23">
        <f t="shared" si="4"/>
        <v>10394.010749999999</v>
      </c>
      <c r="R123" s="146">
        <f t="shared" si="5"/>
        <v>10001.11</v>
      </c>
      <c r="S123" s="223"/>
      <c r="T123" s="189"/>
      <c r="U123" s="25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</row>
    <row r="124" spans="1:40" ht="30" customHeight="1" thickBot="1" x14ac:dyDescent="0.3">
      <c r="A124" s="180" t="s">
        <v>68</v>
      </c>
      <c r="B124" s="217"/>
      <c r="C124" s="6" t="s">
        <v>7</v>
      </c>
      <c r="D124" s="98">
        <v>5.97</v>
      </c>
      <c r="E124" s="98">
        <v>3.42</v>
      </c>
      <c r="F124" s="98">
        <v>3.42</v>
      </c>
      <c r="G124" s="98">
        <v>0</v>
      </c>
      <c r="H124" s="98">
        <v>0</v>
      </c>
      <c r="I124" s="98">
        <v>0</v>
      </c>
      <c r="J124" s="141">
        <v>27</v>
      </c>
      <c r="K124" s="141">
        <v>3</v>
      </c>
      <c r="L124" s="141">
        <v>16</v>
      </c>
      <c r="M124" s="100">
        <f>D124*D2+E124*E2+F124*F2+G124*G2+H124*H2+I124*I2+J124*J2+K124*K2+L124*L2</f>
        <v>7110.1</v>
      </c>
      <c r="N124" s="115">
        <v>40</v>
      </c>
      <c r="O124" s="115">
        <v>50</v>
      </c>
      <c r="P124" s="24">
        <f t="shared" si="3"/>
        <v>10665.15</v>
      </c>
      <c r="Q124" s="23">
        <f t="shared" si="4"/>
        <v>10345.1955</v>
      </c>
      <c r="R124" s="146">
        <f t="shared" si="5"/>
        <v>9954.14</v>
      </c>
      <c r="S124" s="221" t="s">
        <v>74</v>
      </c>
      <c r="T124" s="189"/>
      <c r="U124" s="25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</row>
    <row r="125" spans="1:40" ht="30" customHeight="1" thickBot="1" x14ac:dyDescent="0.3">
      <c r="A125" s="181"/>
      <c r="B125" s="172"/>
      <c r="C125" s="5" t="s">
        <v>8</v>
      </c>
      <c r="D125" s="99">
        <v>6.74</v>
      </c>
      <c r="E125" s="99">
        <v>4.28</v>
      </c>
      <c r="F125" s="99">
        <v>4.28</v>
      </c>
      <c r="G125" s="99">
        <v>0</v>
      </c>
      <c r="H125" s="99">
        <v>0</v>
      </c>
      <c r="I125" s="99">
        <v>0</v>
      </c>
      <c r="J125" s="142">
        <v>29</v>
      </c>
      <c r="K125" s="142">
        <v>4</v>
      </c>
      <c r="L125" s="142">
        <v>24</v>
      </c>
      <c r="M125" s="99">
        <f>D125*D2+E125*E2+F125*F2+G125*G2+H125*H2+I125*I2+J125*J2+K125*K2+L125*L2</f>
        <v>8665.7999999999993</v>
      </c>
      <c r="N125" s="115">
        <v>40</v>
      </c>
      <c r="O125" s="115">
        <v>50</v>
      </c>
      <c r="P125" s="24">
        <f t="shared" si="3"/>
        <v>12998.7</v>
      </c>
      <c r="Q125" s="23">
        <f t="shared" si="4"/>
        <v>12608.739</v>
      </c>
      <c r="R125" s="146">
        <f t="shared" si="5"/>
        <v>12132.12</v>
      </c>
      <c r="S125" s="222"/>
      <c r="T125" s="189"/>
      <c r="U125" s="25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</row>
    <row r="126" spans="1:40" ht="30" customHeight="1" thickBot="1" x14ac:dyDescent="0.3">
      <c r="A126" s="195"/>
      <c r="B126" s="173"/>
      <c r="C126" s="8" t="s">
        <v>9</v>
      </c>
      <c r="D126" s="100">
        <v>11.29</v>
      </c>
      <c r="E126" s="100">
        <v>5.13</v>
      </c>
      <c r="F126" s="100">
        <v>5.13</v>
      </c>
      <c r="G126" s="100">
        <v>0</v>
      </c>
      <c r="H126" s="100">
        <v>0</v>
      </c>
      <c r="I126" s="100">
        <v>0</v>
      </c>
      <c r="J126" s="144">
        <v>31</v>
      </c>
      <c r="K126" s="144">
        <v>5</v>
      </c>
      <c r="L126" s="144">
        <v>28</v>
      </c>
      <c r="M126" s="100">
        <f>D126*D2+E126*E2+F126*F2+G126*G2+H126*H2+I126*I2+J126*J2+K126*K2+L126*L2</f>
        <v>10725.55</v>
      </c>
      <c r="N126" s="115">
        <v>40</v>
      </c>
      <c r="O126" s="115">
        <v>50</v>
      </c>
      <c r="P126" s="24">
        <f t="shared" si="3"/>
        <v>16088.325000000001</v>
      </c>
      <c r="Q126" s="23">
        <f t="shared" si="4"/>
        <v>15605.67525</v>
      </c>
      <c r="R126" s="146">
        <f t="shared" si="5"/>
        <v>15015.77</v>
      </c>
      <c r="S126" s="223"/>
      <c r="T126" s="189"/>
      <c r="U126" s="25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</row>
    <row r="127" spans="1:40" ht="30" customHeight="1" thickBot="1" x14ac:dyDescent="0.3">
      <c r="A127" s="180" t="s">
        <v>69</v>
      </c>
      <c r="B127" s="217"/>
      <c r="C127" s="6" t="s">
        <v>8</v>
      </c>
      <c r="D127" s="98">
        <v>7.7</v>
      </c>
      <c r="E127" s="98">
        <v>4.3</v>
      </c>
      <c r="F127" s="98">
        <v>4.3</v>
      </c>
      <c r="G127" s="98">
        <v>0</v>
      </c>
      <c r="H127" s="98">
        <v>0</v>
      </c>
      <c r="I127" s="98">
        <v>0</v>
      </c>
      <c r="J127" s="143">
        <v>34</v>
      </c>
      <c r="K127" s="143">
        <v>5</v>
      </c>
      <c r="L127" s="143">
        <v>28</v>
      </c>
      <c r="M127" s="98">
        <f>D127*D2+E127*E2+F127*F2+G127*G2+H127*H2+I127*I2+J127*J2+K127*K2+L127*L2</f>
        <v>9902.5</v>
      </c>
      <c r="N127" s="115">
        <v>40</v>
      </c>
      <c r="O127" s="115">
        <v>50</v>
      </c>
      <c r="P127" s="24">
        <f t="shared" si="3"/>
        <v>14853.75</v>
      </c>
      <c r="Q127" s="23">
        <f t="shared" si="4"/>
        <v>14408.137499999999</v>
      </c>
      <c r="R127" s="146">
        <f t="shared" si="5"/>
        <v>13863.5</v>
      </c>
      <c r="S127" s="221" t="s">
        <v>75</v>
      </c>
      <c r="T127" s="189"/>
      <c r="U127" s="25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</row>
    <row r="128" spans="1:40" ht="30" customHeight="1" thickBot="1" x14ac:dyDescent="0.3">
      <c r="A128" s="181"/>
      <c r="B128" s="172"/>
      <c r="C128" s="5" t="s">
        <v>10</v>
      </c>
      <c r="D128" s="99">
        <v>8.4700000000000006</v>
      </c>
      <c r="E128" s="99">
        <v>5.17</v>
      </c>
      <c r="F128" s="99">
        <v>5.17</v>
      </c>
      <c r="G128" s="99">
        <v>0</v>
      </c>
      <c r="H128" s="99">
        <v>0</v>
      </c>
      <c r="I128" s="99">
        <v>0</v>
      </c>
      <c r="J128" s="142">
        <v>36</v>
      </c>
      <c r="K128" s="142">
        <v>6</v>
      </c>
      <c r="L128" s="142">
        <v>32</v>
      </c>
      <c r="M128" s="99">
        <f>D128*D2+E128*E2+F128*F2+G128*G2+H128*H2+I128*I2+J128*J2+K128*K2+L128*L2</f>
        <v>11061.35</v>
      </c>
      <c r="N128" s="115">
        <v>40</v>
      </c>
      <c r="O128" s="115">
        <v>50</v>
      </c>
      <c r="P128" s="24">
        <f t="shared" si="3"/>
        <v>16592.025000000001</v>
      </c>
      <c r="Q128" s="23">
        <f t="shared" si="4"/>
        <v>16094.26425</v>
      </c>
      <c r="R128" s="146">
        <f t="shared" si="5"/>
        <v>15485.89</v>
      </c>
      <c r="S128" s="222"/>
      <c r="T128" s="189"/>
      <c r="U128" s="25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</row>
    <row r="129" spans="1:40" ht="30" customHeight="1" thickBot="1" x14ac:dyDescent="0.3">
      <c r="A129" s="195"/>
      <c r="B129" s="173"/>
      <c r="C129" s="9" t="s">
        <v>11</v>
      </c>
      <c r="D129" s="100">
        <v>11.81</v>
      </c>
      <c r="E129" s="100">
        <v>5.64</v>
      </c>
      <c r="F129" s="100">
        <v>5.64</v>
      </c>
      <c r="G129" s="100">
        <v>0</v>
      </c>
      <c r="H129" s="100">
        <v>0</v>
      </c>
      <c r="I129" s="100">
        <v>0</v>
      </c>
      <c r="J129" s="143">
        <v>38</v>
      </c>
      <c r="K129" s="143">
        <v>7</v>
      </c>
      <c r="L129" s="143">
        <v>36</v>
      </c>
      <c r="M129" s="100">
        <f>D129*D2+E129*E2+F129*F2+G129*G2+H129*H2+I129*I2+J129*J2+K129*K2+L129*L2</f>
        <v>12711</v>
      </c>
      <c r="N129" s="115">
        <v>40</v>
      </c>
      <c r="O129" s="115">
        <v>50</v>
      </c>
      <c r="P129" s="24">
        <f t="shared" si="3"/>
        <v>19066.5</v>
      </c>
      <c r="Q129" s="23">
        <f t="shared" si="4"/>
        <v>18494.505000000001</v>
      </c>
      <c r="R129" s="146">
        <f t="shared" si="5"/>
        <v>17795.400000000001</v>
      </c>
      <c r="S129" s="223"/>
      <c r="T129" s="196"/>
      <c r="U129" s="25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</row>
    <row r="130" spans="1:40" ht="30" customHeight="1" thickBot="1" x14ac:dyDescent="0.3">
      <c r="A130" s="174" t="s">
        <v>76</v>
      </c>
      <c r="B130" s="225"/>
      <c r="C130" s="6" t="s">
        <v>6</v>
      </c>
      <c r="D130" s="98">
        <v>3.08</v>
      </c>
      <c r="E130" s="98">
        <v>1.72</v>
      </c>
      <c r="F130" s="98">
        <v>0.86</v>
      </c>
      <c r="G130" s="98">
        <v>0.86</v>
      </c>
      <c r="H130" s="98">
        <v>0</v>
      </c>
      <c r="I130" s="98">
        <v>0</v>
      </c>
      <c r="J130" s="143">
        <v>18</v>
      </c>
      <c r="K130" s="143">
        <v>1.7</v>
      </c>
      <c r="L130" s="143">
        <v>12</v>
      </c>
      <c r="M130" s="98">
        <f>D130*D2+E130*E2+F130*F2+G130*G2+H130*H2+I130*I2+J130*J2+K130*K2+L130*L2</f>
        <v>4932.6000000000004</v>
      </c>
      <c r="N130" s="115">
        <v>40</v>
      </c>
      <c r="O130" s="115">
        <v>50</v>
      </c>
      <c r="P130" s="24">
        <f t="shared" si="3"/>
        <v>7398.9</v>
      </c>
      <c r="Q130" s="23">
        <f t="shared" si="4"/>
        <v>7176.9329999999991</v>
      </c>
      <c r="R130" s="146">
        <f t="shared" si="5"/>
        <v>6905.64</v>
      </c>
      <c r="S130" s="221" t="s">
        <v>85</v>
      </c>
      <c r="T130" s="218" t="s">
        <v>47</v>
      </c>
      <c r="U130" s="25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</row>
    <row r="131" spans="1:40" ht="30" customHeight="1" thickBot="1" x14ac:dyDescent="0.3">
      <c r="A131" s="175"/>
      <c r="B131" s="183"/>
      <c r="C131" s="5" t="s">
        <v>4</v>
      </c>
      <c r="D131" s="99">
        <v>4.62</v>
      </c>
      <c r="E131" s="99">
        <v>2.56</v>
      </c>
      <c r="F131" s="99">
        <v>1.28</v>
      </c>
      <c r="G131" s="99">
        <v>1.28</v>
      </c>
      <c r="H131" s="99">
        <v>0</v>
      </c>
      <c r="I131" s="99">
        <v>0</v>
      </c>
      <c r="J131" s="142">
        <v>20</v>
      </c>
      <c r="K131" s="142">
        <v>2.2999999999999998</v>
      </c>
      <c r="L131" s="142">
        <v>13</v>
      </c>
      <c r="M131" s="99">
        <f>D131*D2+E131*E2+F131*F2+G131*G2+H131*H2+I131*I2+J131*J2+K131*K2+L131*L2</f>
        <v>6162</v>
      </c>
      <c r="N131" s="115">
        <v>40</v>
      </c>
      <c r="O131" s="115">
        <v>50</v>
      </c>
      <c r="P131" s="24">
        <f t="shared" si="3"/>
        <v>9243</v>
      </c>
      <c r="Q131" s="23">
        <f t="shared" si="4"/>
        <v>8965.7099999999991</v>
      </c>
      <c r="R131" s="146">
        <f t="shared" si="5"/>
        <v>8626.7999999999993</v>
      </c>
      <c r="S131" s="222"/>
      <c r="T131" s="189"/>
      <c r="U131" s="25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</row>
    <row r="132" spans="1:40" ht="30" customHeight="1" thickBot="1" x14ac:dyDescent="0.3">
      <c r="A132" s="176"/>
      <c r="B132" s="183"/>
      <c r="C132" s="7" t="s">
        <v>5</v>
      </c>
      <c r="D132" s="100">
        <v>6.93</v>
      </c>
      <c r="E132" s="100">
        <v>3.43</v>
      </c>
      <c r="F132" s="100">
        <v>1.72</v>
      </c>
      <c r="G132" s="100">
        <v>1.72</v>
      </c>
      <c r="H132" s="100">
        <v>0</v>
      </c>
      <c r="I132" s="100">
        <v>0</v>
      </c>
      <c r="J132" s="143">
        <v>22</v>
      </c>
      <c r="K132" s="143">
        <v>3</v>
      </c>
      <c r="L132" s="143">
        <v>20</v>
      </c>
      <c r="M132" s="100">
        <f>D132*D2+E132*E2+F132*F2+G132*G2+H132*H2+I132*I2+J132*J2+K132*K2+L132*L2</f>
        <v>8209.25</v>
      </c>
      <c r="N132" s="115">
        <v>40</v>
      </c>
      <c r="O132" s="115">
        <v>50</v>
      </c>
      <c r="P132" s="24">
        <f t="shared" si="3"/>
        <v>12313.875</v>
      </c>
      <c r="Q132" s="23">
        <f t="shared" si="4"/>
        <v>11944.45875</v>
      </c>
      <c r="R132" s="146">
        <f t="shared" si="5"/>
        <v>11492.95</v>
      </c>
      <c r="S132" s="223"/>
      <c r="T132" s="189"/>
      <c r="U132" s="25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</row>
    <row r="133" spans="1:40" ht="30" customHeight="1" thickBot="1" x14ac:dyDescent="0.3">
      <c r="A133" s="174" t="s">
        <v>78</v>
      </c>
      <c r="B133" s="217"/>
      <c r="C133" s="6" t="s">
        <v>7</v>
      </c>
      <c r="D133" s="98">
        <v>5.97</v>
      </c>
      <c r="E133" s="98">
        <v>3.42</v>
      </c>
      <c r="F133" s="101">
        <v>2.2799999999999998</v>
      </c>
      <c r="G133" s="101">
        <v>1.1399999999999999</v>
      </c>
      <c r="H133" s="98">
        <v>0</v>
      </c>
      <c r="I133" s="98">
        <v>0</v>
      </c>
      <c r="J133" s="141">
        <v>28</v>
      </c>
      <c r="K133" s="141">
        <v>3</v>
      </c>
      <c r="L133" s="141">
        <v>16</v>
      </c>
      <c r="M133" s="98">
        <f>D133*D2+E133*E2+F133*F2+G133*G2+H133*H2+I133*I2+J133*J2+K133*K2+L133*L2</f>
        <v>7848.5</v>
      </c>
      <c r="N133" s="115">
        <v>40</v>
      </c>
      <c r="O133" s="115">
        <v>50</v>
      </c>
      <c r="P133" s="24">
        <f t="shared" ref="P133:P196" si="6">M133*(O133+100)/100</f>
        <v>11772.75</v>
      </c>
      <c r="Q133" s="23">
        <f t="shared" ref="Q133:Q196" si="7">P133*0.97</f>
        <v>11419.567499999999</v>
      </c>
      <c r="R133" s="146">
        <f t="shared" ref="R133:R196" si="8">M133*(N133+100)/100</f>
        <v>10987.9</v>
      </c>
      <c r="S133" s="221" t="s">
        <v>86</v>
      </c>
      <c r="T133" s="189"/>
      <c r="U133" s="25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</row>
    <row r="134" spans="1:40" ht="30" customHeight="1" thickBot="1" x14ac:dyDescent="0.3">
      <c r="A134" s="175"/>
      <c r="B134" s="172"/>
      <c r="C134" s="5" t="s">
        <v>8</v>
      </c>
      <c r="D134" s="99">
        <v>6.74</v>
      </c>
      <c r="E134" s="99">
        <v>4.28</v>
      </c>
      <c r="F134" s="99">
        <v>2.84</v>
      </c>
      <c r="G134" s="99">
        <v>1.42</v>
      </c>
      <c r="H134" s="99">
        <v>0</v>
      </c>
      <c r="I134" s="99">
        <v>0</v>
      </c>
      <c r="J134" s="142">
        <v>30</v>
      </c>
      <c r="K134" s="142">
        <v>4</v>
      </c>
      <c r="L134" s="142">
        <v>24</v>
      </c>
      <c r="M134" s="99">
        <f>D134*D2+E134*E2+F134*F2+G134*G2+H134*H2+I134*I2+J134*J2+K134*K2+L134*L2</f>
        <v>9556.2000000000007</v>
      </c>
      <c r="N134" s="115">
        <v>40</v>
      </c>
      <c r="O134" s="115">
        <v>50</v>
      </c>
      <c r="P134" s="24">
        <f t="shared" si="6"/>
        <v>14334.3</v>
      </c>
      <c r="Q134" s="23">
        <f t="shared" si="7"/>
        <v>13904.270999999999</v>
      </c>
      <c r="R134" s="146">
        <f t="shared" si="8"/>
        <v>13378.68</v>
      </c>
      <c r="S134" s="222"/>
      <c r="T134" s="189"/>
      <c r="U134" s="25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</row>
    <row r="135" spans="1:40" ht="29.25" customHeight="1" thickBot="1" x14ac:dyDescent="0.3">
      <c r="A135" s="176"/>
      <c r="B135" s="173"/>
      <c r="C135" s="8" t="s">
        <v>9</v>
      </c>
      <c r="D135" s="100">
        <v>11.29</v>
      </c>
      <c r="E135" s="100">
        <v>5.13</v>
      </c>
      <c r="F135" s="100">
        <v>3.42</v>
      </c>
      <c r="G135" s="100">
        <v>1.71</v>
      </c>
      <c r="H135" s="100">
        <v>0</v>
      </c>
      <c r="I135" s="100">
        <v>0</v>
      </c>
      <c r="J135" s="144">
        <v>32</v>
      </c>
      <c r="K135" s="144">
        <v>5</v>
      </c>
      <c r="L135" s="144">
        <v>28</v>
      </c>
      <c r="M135" s="100">
        <f>D135*D2+E135*E2+F135*F2+G135*G2+H135*H2+I135*I2+J135*J2+K135*K2+L135*L2</f>
        <v>11783.15</v>
      </c>
      <c r="N135" s="115">
        <v>40</v>
      </c>
      <c r="O135" s="115">
        <v>50</v>
      </c>
      <c r="P135" s="24">
        <f t="shared" si="6"/>
        <v>17674.724999999999</v>
      </c>
      <c r="Q135" s="23">
        <f t="shared" si="7"/>
        <v>17144.483249999997</v>
      </c>
      <c r="R135" s="146">
        <f t="shared" si="8"/>
        <v>16496.41</v>
      </c>
      <c r="S135" s="223"/>
      <c r="T135" s="189"/>
      <c r="U135" s="25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</row>
    <row r="136" spans="1:40" ht="30" customHeight="1" thickBot="1" x14ac:dyDescent="0.3">
      <c r="A136" s="180" t="s">
        <v>79</v>
      </c>
      <c r="B136" s="217"/>
      <c r="C136" s="6" t="s">
        <v>8</v>
      </c>
      <c r="D136" s="98">
        <v>7.7</v>
      </c>
      <c r="E136" s="98">
        <v>4.3</v>
      </c>
      <c r="F136" s="98">
        <v>2.15</v>
      </c>
      <c r="G136" s="98">
        <v>2.15</v>
      </c>
      <c r="H136" s="98">
        <v>0</v>
      </c>
      <c r="I136" s="98">
        <v>0</v>
      </c>
      <c r="J136" s="143">
        <v>35</v>
      </c>
      <c r="K136" s="143">
        <v>5</v>
      </c>
      <c r="L136" s="143">
        <v>28</v>
      </c>
      <c r="M136" s="100">
        <f>D136*D2+E136*E2+F136*F2+G136*G2+H136*H2+I136*I2+J136*J2+K136*K2+L136*L2</f>
        <v>11206.5</v>
      </c>
      <c r="N136" s="115">
        <v>40</v>
      </c>
      <c r="O136" s="115">
        <v>50</v>
      </c>
      <c r="P136" s="24">
        <f t="shared" si="6"/>
        <v>16809.75</v>
      </c>
      <c r="Q136" s="23">
        <f t="shared" si="7"/>
        <v>16305.4575</v>
      </c>
      <c r="R136" s="146">
        <f t="shared" si="8"/>
        <v>15689.1</v>
      </c>
      <c r="S136" s="221" t="s">
        <v>87</v>
      </c>
      <c r="T136" s="189"/>
      <c r="U136" s="25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</row>
    <row r="137" spans="1:40" ht="30" customHeight="1" thickBot="1" x14ac:dyDescent="0.3">
      <c r="A137" s="181"/>
      <c r="B137" s="172"/>
      <c r="C137" s="5" t="s">
        <v>10</v>
      </c>
      <c r="D137" s="99">
        <v>8.4700000000000006</v>
      </c>
      <c r="E137" s="99">
        <v>5.17</v>
      </c>
      <c r="F137" s="99">
        <v>2.58</v>
      </c>
      <c r="G137" s="99">
        <v>2.58</v>
      </c>
      <c r="H137" s="99">
        <v>0</v>
      </c>
      <c r="I137" s="99">
        <v>0</v>
      </c>
      <c r="J137" s="142">
        <v>37</v>
      </c>
      <c r="K137" s="142">
        <v>6</v>
      </c>
      <c r="L137" s="142">
        <v>32</v>
      </c>
      <c r="M137" s="99">
        <f>D137*D2+E137*E2+F137*F2+G137*G2+H137*H2+I137*I2+J137*J2+K137*K2+L137*L2</f>
        <v>12603.75</v>
      </c>
      <c r="N137" s="115">
        <v>40</v>
      </c>
      <c r="O137" s="115">
        <v>50</v>
      </c>
      <c r="P137" s="24">
        <f t="shared" si="6"/>
        <v>18905.625</v>
      </c>
      <c r="Q137" s="23">
        <f t="shared" si="7"/>
        <v>18338.456249999999</v>
      </c>
      <c r="R137" s="146">
        <f t="shared" si="8"/>
        <v>17645.25</v>
      </c>
      <c r="S137" s="222"/>
      <c r="T137" s="189"/>
      <c r="U137" s="25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</row>
    <row r="138" spans="1:40" ht="30" customHeight="1" thickBot="1" x14ac:dyDescent="0.3">
      <c r="A138" s="195"/>
      <c r="B138" s="173"/>
      <c r="C138" s="9" t="s">
        <v>11</v>
      </c>
      <c r="D138" s="100">
        <v>11.81</v>
      </c>
      <c r="E138" s="100">
        <v>5.64</v>
      </c>
      <c r="F138" s="100">
        <v>2.82</v>
      </c>
      <c r="G138" s="100">
        <v>2.82</v>
      </c>
      <c r="H138" s="100">
        <v>0</v>
      </c>
      <c r="I138" s="100">
        <v>0</v>
      </c>
      <c r="J138" s="143">
        <v>39</v>
      </c>
      <c r="K138" s="143">
        <v>7</v>
      </c>
      <c r="L138" s="143">
        <v>36</v>
      </c>
      <c r="M138" s="100">
        <f>D138*D2+E138*E2+F138*F2+G138*G2+H138*H2+I138*I2+J138*J2+K138*K2+L138*L2</f>
        <v>14390.2</v>
      </c>
      <c r="N138" s="115">
        <v>40</v>
      </c>
      <c r="O138" s="115">
        <v>50</v>
      </c>
      <c r="P138" s="24">
        <f t="shared" si="6"/>
        <v>21585.3</v>
      </c>
      <c r="Q138" s="23">
        <f t="shared" si="7"/>
        <v>20937.740999999998</v>
      </c>
      <c r="R138" s="146">
        <f t="shared" si="8"/>
        <v>20146.28</v>
      </c>
      <c r="S138" s="223"/>
      <c r="T138" s="196"/>
      <c r="U138" s="25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</row>
    <row r="139" spans="1:40" ht="30" customHeight="1" thickBot="1" x14ac:dyDescent="0.3">
      <c r="A139" s="180" t="s">
        <v>77</v>
      </c>
      <c r="B139" s="217"/>
      <c r="C139" s="6" t="s">
        <v>6</v>
      </c>
      <c r="D139" s="98">
        <v>3.08</v>
      </c>
      <c r="E139" s="98">
        <v>1.72</v>
      </c>
      <c r="F139" s="98">
        <v>0.86</v>
      </c>
      <c r="G139" s="98">
        <v>0.86</v>
      </c>
      <c r="H139" s="98">
        <v>0</v>
      </c>
      <c r="I139" s="98">
        <v>0</v>
      </c>
      <c r="J139" s="143">
        <v>17</v>
      </c>
      <c r="K139" s="143">
        <v>1.7</v>
      </c>
      <c r="L139" s="143">
        <v>12</v>
      </c>
      <c r="M139" s="98">
        <f>D139*D2+E139*E2+F139*F2+G139*G2+H139*H2+I139*I2+J139*J2+K139*K2+L139*L2</f>
        <v>4832.6000000000004</v>
      </c>
      <c r="N139" s="115">
        <v>40</v>
      </c>
      <c r="O139" s="115">
        <v>50</v>
      </c>
      <c r="P139" s="24">
        <f t="shared" si="6"/>
        <v>7248.9</v>
      </c>
      <c r="Q139" s="23">
        <f t="shared" si="7"/>
        <v>7031.4329999999991</v>
      </c>
      <c r="R139" s="146">
        <f t="shared" si="8"/>
        <v>6765.64</v>
      </c>
      <c r="S139" s="221" t="s">
        <v>88</v>
      </c>
      <c r="T139" s="218" t="s">
        <v>47</v>
      </c>
      <c r="U139" s="25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</row>
    <row r="140" spans="1:40" ht="30" customHeight="1" thickBot="1" x14ac:dyDescent="0.3">
      <c r="A140" s="181"/>
      <c r="B140" s="172"/>
      <c r="C140" s="5" t="s">
        <v>4</v>
      </c>
      <c r="D140" s="99">
        <v>4.62</v>
      </c>
      <c r="E140" s="99">
        <v>2.56</v>
      </c>
      <c r="F140" s="99">
        <v>1.28</v>
      </c>
      <c r="G140" s="99">
        <v>1.28</v>
      </c>
      <c r="H140" s="99">
        <v>0</v>
      </c>
      <c r="I140" s="99">
        <v>0</v>
      </c>
      <c r="J140" s="142">
        <v>19</v>
      </c>
      <c r="K140" s="142">
        <v>2.2999999999999998</v>
      </c>
      <c r="L140" s="142">
        <v>13</v>
      </c>
      <c r="M140" s="99">
        <f>D140*D2+E140*E2+F140*F2+G140*G2+H140*H2+I140*I2+J140*J2+K140*K2+L140*L2</f>
        <v>6062</v>
      </c>
      <c r="N140" s="115">
        <v>40</v>
      </c>
      <c r="O140" s="115">
        <v>50</v>
      </c>
      <c r="P140" s="24">
        <f t="shared" si="6"/>
        <v>9093</v>
      </c>
      <c r="Q140" s="23">
        <f t="shared" si="7"/>
        <v>8820.2099999999991</v>
      </c>
      <c r="R140" s="146">
        <f t="shared" si="8"/>
        <v>8486.7999999999993</v>
      </c>
      <c r="S140" s="222"/>
      <c r="T140" s="189"/>
      <c r="U140" s="25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</row>
    <row r="141" spans="1:40" ht="30" customHeight="1" thickBot="1" x14ac:dyDescent="0.3">
      <c r="A141" s="195"/>
      <c r="B141" s="173"/>
      <c r="C141" s="7" t="s">
        <v>5</v>
      </c>
      <c r="D141" s="100">
        <v>6.93</v>
      </c>
      <c r="E141" s="100">
        <v>3.43</v>
      </c>
      <c r="F141" s="100">
        <v>1.72</v>
      </c>
      <c r="G141" s="100">
        <v>1.72</v>
      </c>
      <c r="H141" s="100">
        <v>0</v>
      </c>
      <c r="I141" s="100">
        <v>0</v>
      </c>
      <c r="J141" s="143">
        <v>21</v>
      </c>
      <c r="K141" s="143">
        <v>3</v>
      </c>
      <c r="L141" s="143">
        <v>20</v>
      </c>
      <c r="M141" s="100">
        <f>D141*D2+E141*E2+F141*F2+G141*G2+H141*H2+I141*I2+J141*J2+K141*K2+L141*L2</f>
        <v>8109.25</v>
      </c>
      <c r="N141" s="115">
        <v>40</v>
      </c>
      <c r="O141" s="115">
        <v>50</v>
      </c>
      <c r="P141" s="24">
        <f t="shared" si="6"/>
        <v>12163.875</v>
      </c>
      <c r="Q141" s="23">
        <f t="shared" si="7"/>
        <v>11798.95875</v>
      </c>
      <c r="R141" s="146">
        <f t="shared" si="8"/>
        <v>11352.95</v>
      </c>
      <c r="S141" s="223"/>
      <c r="T141" s="189"/>
      <c r="U141" s="25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</row>
    <row r="142" spans="1:40" ht="30" customHeight="1" thickBot="1" x14ac:dyDescent="0.3">
      <c r="A142" s="180" t="s">
        <v>81</v>
      </c>
      <c r="B142" s="217"/>
      <c r="C142" s="6" t="s">
        <v>7</v>
      </c>
      <c r="D142" s="98">
        <v>5.97</v>
      </c>
      <c r="E142" s="98">
        <v>3.42</v>
      </c>
      <c r="F142" s="101">
        <v>1.9</v>
      </c>
      <c r="G142" s="101">
        <v>1.52</v>
      </c>
      <c r="H142" s="98">
        <v>0</v>
      </c>
      <c r="I142" s="98">
        <v>0</v>
      </c>
      <c r="J142" s="141">
        <v>27</v>
      </c>
      <c r="K142" s="141">
        <v>3</v>
      </c>
      <c r="L142" s="141">
        <v>16</v>
      </c>
      <c r="M142" s="101">
        <f>D142*D2+E142*E2+F142*F2+G142*G2+H142*H2+I142*I2+J142*J2+K142*K2+L142*L2</f>
        <v>7961.3</v>
      </c>
      <c r="N142" s="115">
        <v>40</v>
      </c>
      <c r="O142" s="115">
        <v>50</v>
      </c>
      <c r="P142" s="24">
        <f t="shared" si="6"/>
        <v>11941.95</v>
      </c>
      <c r="Q142" s="23">
        <f t="shared" si="7"/>
        <v>11583.691500000001</v>
      </c>
      <c r="R142" s="146">
        <f t="shared" si="8"/>
        <v>11145.82</v>
      </c>
      <c r="S142" s="221" t="s">
        <v>89</v>
      </c>
      <c r="T142" s="189"/>
      <c r="U142" s="25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</row>
    <row r="143" spans="1:40" ht="30" customHeight="1" thickBot="1" x14ac:dyDescent="0.3">
      <c r="A143" s="181"/>
      <c r="B143" s="172"/>
      <c r="C143" s="5" t="s">
        <v>8</v>
      </c>
      <c r="D143" s="99">
        <v>6.74</v>
      </c>
      <c r="E143" s="99">
        <v>4.28</v>
      </c>
      <c r="F143" s="99">
        <v>2.39</v>
      </c>
      <c r="G143" s="99">
        <v>1.89</v>
      </c>
      <c r="H143" s="99">
        <v>0</v>
      </c>
      <c r="I143" s="99">
        <v>0</v>
      </c>
      <c r="J143" s="142">
        <v>29</v>
      </c>
      <c r="K143" s="142">
        <v>4</v>
      </c>
      <c r="L143" s="142">
        <v>24</v>
      </c>
      <c r="M143" s="99">
        <f>D143*D2+E143*E2+F143*F2+G143*G2+H143*H2+I143*I2+J143*J2+K143*K2+L143*L2</f>
        <v>9724.2000000000007</v>
      </c>
      <c r="N143" s="115">
        <v>40</v>
      </c>
      <c r="O143" s="115">
        <v>50</v>
      </c>
      <c r="P143" s="24">
        <f t="shared" si="6"/>
        <v>14586.3</v>
      </c>
      <c r="Q143" s="23">
        <f t="shared" si="7"/>
        <v>14148.710999999999</v>
      </c>
      <c r="R143" s="146">
        <f t="shared" si="8"/>
        <v>13613.88</v>
      </c>
      <c r="S143" s="222"/>
      <c r="T143" s="189"/>
      <c r="U143" s="25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</row>
    <row r="144" spans="1:40" ht="30" customHeight="1" thickBot="1" x14ac:dyDescent="0.3">
      <c r="A144" s="195"/>
      <c r="B144" s="173"/>
      <c r="C144" s="8" t="s">
        <v>9</v>
      </c>
      <c r="D144" s="100">
        <v>11.29</v>
      </c>
      <c r="E144" s="100">
        <v>5.13</v>
      </c>
      <c r="F144" s="100">
        <v>2.85</v>
      </c>
      <c r="G144" s="100">
        <v>2.2799999999999998</v>
      </c>
      <c r="H144" s="100">
        <v>0</v>
      </c>
      <c r="I144" s="100">
        <v>0</v>
      </c>
      <c r="J144" s="144">
        <v>31</v>
      </c>
      <c r="K144" s="144">
        <v>5</v>
      </c>
      <c r="L144" s="144">
        <v>28</v>
      </c>
      <c r="M144" s="100">
        <f>D144*D2+E144*E2+F144*F2+G144*G2+H144*H2+I144*I2+J144*J2+K144*K2+L144*L2</f>
        <v>12002.349999999999</v>
      </c>
      <c r="N144" s="115">
        <v>40</v>
      </c>
      <c r="O144" s="115">
        <v>50</v>
      </c>
      <c r="P144" s="24">
        <f t="shared" si="6"/>
        <v>18003.524999999998</v>
      </c>
      <c r="Q144" s="23">
        <f t="shared" si="7"/>
        <v>17463.419249999999</v>
      </c>
      <c r="R144" s="146">
        <f t="shared" si="8"/>
        <v>16803.289999999997</v>
      </c>
      <c r="S144" s="223"/>
      <c r="T144" s="189"/>
      <c r="U144" s="25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</row>
    <row r="145" spans="1:40" ht="30" customHeight="1" thickBot="1" x14ac:dyDescent="0.3">
      <c r="A145" s="180" t="s">
        <v>80</v>
      </c>
      <c r="B145" s="217"/>
      <c r="C145" s="6" t="s">
        <v>8</v>
      </c>
      <c r="D145" s="98">
        <v>7.7</v>
      </c>
      <c r="E145" s="98">
        <v>4.3</v>
      </c>
      <c r="F145" s="98">
        <v>2.15</v>
      </c>
      <c r="G145" s="98">
        <v>2.15</v>
      </c>
      <c r="H145" s="98">
        <v>0</v>
      </c>
      <c r="I145" s="98">
        <v>0</v>
      </c>
      <c r="J145" s="143">
        <v>34</v>
      </c>
      <c r="K145" s="143">
        <v>5</v>
      </c>
      <c r="L145" s="143">
        <v>28</v>
      </c>
      <c r="M145" s="98">
        <f>D145*D2+E145*E2+F145*F2+G145*G2+H145*H2+I145*I2+J145*J2+K145*K2+L145*L2</f>
        <v>11106.5</v>
      </c>
      <c r="N145" s="115">
        <v>40</v>
      </c>
      <c r="O145" s="115">
        <v>50</v>
      </c>
      <c r="P145" s="24">
        <f t="shared" si="6"/>
        <v>16659.75</v>
      </c>
      <c r="Q145" s="23">
        <f t="shared" si="7"/>
        <v>16159.9575</v>
      </c>
      <c r="R145" s="146">
        <f t="shared" si="8"/>
        <v>15549.1</v>
      </c>
      <c r="S145" s="221" t="s">
        <v>90</v>
      </c>
      <c r="T145" s="189"/>
      <c r="U145" s="25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</row>
    <row r="146" spans="1:40" ht="30" customHeight="1" thickBot="1" x14ac:dyDescent="0.3">
      <c r="A146" s="181"/>
      <c r="B146" s="172"/>
      <c r="C146" s="5" t="s">
        <v>10</v>
      </c>
      <c r="D146" s="99">
        <v>8.4700000000000006</v>
      </c>
      <c r="E146" s="99">
        <v>5.17</v>
      </c>
      <c r="F146" s="99">
        <v>2.58</v>
      </c>
      <c r="G146" s="99">
        <v>2.58</v>
      </c>
      <c r="H146" s="99">
        <v>0</v>
      </c>
      <c r="I146" s="99">
        <v>0</v>
      </c>
      <c r="J146" s="142">
        <v>36</v>
      </c>
      <c r="K146" s="142">
        <v>6</v>
      </c>
      <c r="L146" s="142">
        <v>32</v>
      </c>
      <c r="M146" s="99">
        <f>D146*D2+E146*E2+F146*F2+G146*G2+H146*H2+I146*I2+J146*J2+K146*K2+L146*L2</f>
        <v>12503.75</v>
      </c>
      <c r="N146" s="115">
        <v>40</v>
      </c>
      <c r="O146" s="115">
        <v>50</v>
      </c>
      <c r="P146" s="24">
        <f t="shared" si="6"/>
        <v>18755.625</v>
      </c>
      <c r="Q146" s="23">
        <f t="shared" si="7"/>
        <v>18192.956249999999</v>
      </c>
      <c r="R146" s="146">
        <f t="shared" si="8"/>
        <v>17505.25</v>
      </c>
      <c r="S146" s="222"/>
      <c r="T146" s="189"/>
      <c r="U146" s="25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</row>
    <row r="147" spans="1:40" ht="30" customHeight="1" thickBot="1" x14ac:dyDescent="0.3">
      <c r="A147" s="195"/>
      <c r="B147" s="173"/>
      <c r="C147" s="9" t="s">
        <v>11</v>
      </c>
      <c r="D147" s="100">
        <v>11.81</v>
      </c>
      <c r="E147" s="100">
        <v>5.64</v>
      </c>
      <c r="F147" s="100">
        <v>2.82</v>
      </c>
      <c r="G147" s="100">
        <v>2.82</v>
      </c>
      <c r="H147" s="100">
        <v>0</v>
      </c>
      <c r="I147" s="100">
        <v>0</v>
      </c>
      <c r="J147" s="143">
        <v>38</v>
      </c>
      <c r="K147" s="143">
        <v>7</v>
      </c>
      <c r="L147" s="143">
        <v>36</v>
      </c>
      <c r="M147" s="100">
        <f>D147*D2+E147*E2+F147*F2+G147*G2+H147*H2+I147*I2+J147*J2+K147*K2+L147*L2</f>
        <v>14290.2</v>
      </c>
      <c r="N147" s="115">
        <v>40</v>
      </c>
      <c r="O147" s="115">
        <v>50</v>
      </c>
      <c r="P147" s="24">
        <f t="shared" si="6"/>
        <v>21435.3</v>
      </c>
      <c r="Q147" s="23">
        <f t="shared" si="7"/>
        <v>20792.240999999998</v>
      </c>
      <c r="R147" s="146">
        <f t="shared" si="8"/>
        <v>20006.28</v>
      </c>
      <c r="S147" s="223"/>
      <c r="T147" s="196"/>
      <c r="U147" s="25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</row>
    <row r="148" spans="1:40" ht="30" customHeight="1" thickBot="1" x14ac:dyDescent="0.3">
      <c r="A148" s="180" t="s">
        <v>82</v>
      </c>
      <c r="B148" s="217"/>
      <c r="C148" s="6" t="s">
        <v>6</v>
      </c>
      <c r="D148" s="98">
        <v>3.08</v>
      </c>
      <c r="E148" s="98">
        <v>1.72</v>
      </c>
      <c r="F148" s="98">
        <v>0</v>
      </c>
      <c r="G148" s="98">
        <v>0</v>
      </c>
      <c r="H148" s="98">
        <v>1.72</v>
      </c>
      <c r="I148" s="98">
        <v>0</v>
      </c>
      <c r="J148" s="143">
        <v>17</v>
      </c>
      <c r="K148" s="143">
        <v>1.7</v>
      </c>
      <c r="L148" s="143">
        <v>12</v>
      </c>
      <c r="M148" s="101">
        <f>D148*D2+E148*E2+F148*F2+G148*G2+H148*H2+I148*I2+J148*J2+K148*K2+L148*L2</f>
        <v>5727</v>
      </c>
      <c r="N148" s="115">
        <v>40</v>
      </c>
      <c r="O148" s="115">
        <v>50</v>
      </c>
      <c r="P148" s="24">
        <f t="shared" si="6"/>
        <v>8590.5</v>
      </c>
      <c r="Q148" s="23">
        <f t="shared" si="7"/>
        <v>8332.7849999999999</v>
      </c>
      <c r="R148" s="146">
        <f t="shared" si="8"/>
        <v>8017.8</v>
      </c>
      <c r="S148" s="221" t="s">
        <v>91</v>
      </c>
      <c r="T148" s="218" t="s">
        <v>47</v>
      </c>
      <c r="U148" s="25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</row>
    <row r="149" spans="1:40" ht="30" customHeight="1" thickBot="1" x14ac:dyDescent="0.3">
      <c r="A149" s="181"/>
      <c r="B149" s="172"/>
      <c r="C149" s="5" t="s">
        <v>4</v>
      </c>
      <c r="D149" s="99">
        <v>4.62</v>
      </c>
      <c r="E149" s="99">
        <v>2.56</v>
      </c>
      <c r="F149" s="99">
        <v>0</v>
      </c>
      <c r="G149" s="99">
        <v>0</v>
      </c>
      <c r="H149" s="99">
        <v>2.56</v>
      </c>
      <c r="I149" s="99">
        <v>0</v>
      </c>
      <c r="J149" s="142">
        <v>19</v>
      </c>
      <c r="K149" s="142">
        <v>2.2999999999999998</v>
      </c>
      <c r="L149" s="142">
        <v>13</v>
      </c>
      <c r="M149" s="99">
        <f>D149*D2+E149*E2+F149*F2+G149*G2+H149*H2+I149*I2+J149*J2+K149*K2+L149*L2</f>
        <v>7393.2</v>
      </c>
      <c r="N149" s="115">
        <v>40</v>
      </c>
      <c r="O149" s="115">
        <v>50</v>
      </c>
      <c r="P149" s="24">
        <f t="shared" si="6"/>
        <v>11089.8</v>
      </c>
      <c r="Q149" s="23">
        <f t="shared" si="7"/>
        <v>10757.106</v>
      </c>
      <c r="R149" s="146">
        <f t="shared" si="8"/>
        <v>10350.48</v>
      </c>
      <c r="S149" s="222"/>
      <c r="T149" s="189"/>
      <c r="U149" s="25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</row>
    <row r="150" spans="1:40" ht="30" customHeight="1" thickBot="1" x14ac:dyDescent="0.3">
      <c r="A150" s="195"/>
      <c r="B150" s="173"/>
      <c r="C150" s="7" t="s">
        <v>5</v>
      </c>
      <c r="D150" s="100">
        <v>6.93</v>
      </c>
      <c r="E150" s="100">
        <v>3.43</v>
      </c>
      <c r="F150" s="100">
        <v>0</v>
      </c>
      <c r="G150" s="100">
        <v>0</v>
      </c>
      <c r="H150" s="100">
        <v>3.43</v>
      </c>
      <c r="I150" s="100">
        <v>0</v>
      </c>
      <c r="J150" s="143">
        <v>21</v>
      </c>
      <c r="K150" s="143">
        <v>3</v>
      </c>
      <c r="L150" s="143">
        <v>20</v>
      </c>
      <c r="M150" s="100">
        <f>D150*D2+E150*E2+F150*F2+G150*G2+H150*H2+I150*I2+J150*J2+K150*K2+L150*L2</f>
        <v>9887.65</v>
      </c>
      <c r="N150" s="115">
        <v>40</v>
      </c>
      <c r="O150" s="115">
        <v>50</v>
      </c>
      <c r="P150" s="24">
        <f t="shared" si="6"/>
        <v>14831.475</v>
      </c>
      <c r="Q150" s="23">
        <f t="shared" si="7"/>
        <v>14386.53075</v>
      </c>
      <c r="R150" s="146">
        <f t="shared" si="8"/>
        <v>13842.71</v>
      </c>
      <c r="S150" s="223"/>
      <c r="T150" s="189"/>
      <c r="U150" s="25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</row>
    <row r="151" spans="1:40" ht="30" customHeight="1" thickBot="1" x14ac:dyDescent="0.3">
      <c r="A151" s="174" t="s">
        <v>84</v>
      </c>
      <c r="B151" s="217"/>
      <c r="C151" s="6" t="s">
        <v>7</v>
      </c>
      <c r="D151" s="98">
        <v>5.97</v>
      </c>
      <c r="E151" s="98">
        <v>3.42</v>
      </c>
      <c r="F151" s="98">
        <v>0</v>
      </c>
      <c r="G151" s="98">
        <v>0</v>
      </c>
      <c r="H151" s="98">
        <v>3.42</v>
      </c>
      <c r="I151" s="98">
        <v>0</v>
      </c>
      <c r="J151" s="141">
        <v>27</v>
      </c>
      <c r="K151" s="141">
        <v>3</v>
      </c>
      <c r="L151" s="141">
        <v>16</v>
      </c>
      <c r="M151" s="98">
        <f>D151*D2+E151*E2+F151*F2+G151*G2+H151*H2+I151*I2+J151*J2+K151*K2+L151*L2</f>
        <v>9846.0999999999985</v>
      </c>
      <c r="N151" s="115">
        <v>40</v>
      </c>
      <c r="O151" s="115">
        <v>50</v>
      </c>
      <c r="P151" s="24">
        <f t="shared" si="6"/>
        <v>14769.149999999998</v>
      </c>
      <c r="Q151" s="23">
        <f t="shared" si="7"/>
        <v>14326.075499999997</v>
      </c>
      <c r="R151" s="146">
        <f t="shared" si="8"/>
        <v>13784.539999999997</v>
      </c>
      <c r="S151" s="221" t="s">
        <v>92</v>
      </c>
      <c r="T151" s="189"/>
      <c r="U151" s="25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</row>
    <row r="152" spans="1:40" ht="30" customHeight="1" thickBot="1" x14ac:dyDescent="0.3">
      <c r="A152" s="175"/>
      <c r="B152" s="172"/>
      <c r="C152" s="5" t="s">
        <v>8</v>
      </c>
      <c r="D152" s="99">
        <v>6.74</v>
      </c>
      <c r="E152" s="99">
        <v>4.28</v>
      </c>
      <c r="F152" s="99">
        <v>0</v>
      </c>
      <c r="G152" s="99">
        <v>0</v>
      </c>
      <c r="H152" s="99">
        <v>4.28</v>
      </c>
      <c r="I152" s="99">
        <v>0</v>
      </c>
      <c r="J152" s="142">
        <v>29</v>
      </c>
      <c r="K152" s="142">
        <v>4</v>
      </c>
      <c r="L152" s="142">
        <v>24</v>
      </c>
      <c r="M152" s="99">
        <f>D152*D2+E152*E2+F152*F2+G152*G2+H152*H2+I152*I2+J152*J2+K152*K2+L152*L2</f>
        <v>12089.8</v>
      </c>
      <c r="N152" s="115">
        <v>40</v>
      </c>
      <c r="O152" s="115">
        <v>50</v>
      </c>
      <c r="P152" s="24">
        <f t="shared" si="6"/>
        <v>18134.7</v>
      </c>
      <c r="Q152" s="23">
        <f t="shared" si="7"/>
        <v>17590.659</v>
      </c>
      <c r="R152" s="146">
        <f t="shared" si="8"/>
        <v>16925.72</v>
      </c>
      <c r="S152" s="222"/>
      <c r="T152" s="189"/>
      <c r="U152" s="25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</row>
    <row r="153" spans="1:40" ht="30" customHeight="1" thickBot="1" x14ac:dyDescent="0.3">
      <c r="A153" s="176"/>
      <c r="B153" s="173"/>
      <c r="C153" s="8" t="s">
        <v>9</v>
      </c>
      <c r="D153" s="100">
        <v>11.29</v>
      </c>
      <c r="E153" s="100">
        <v>5.13</v>
      </c>
      <c r="F153" s="100">
        <v>0</v>
      </c>
      <c r="G153" s="100">
        <v>0</v>
      </c>
      <c r="H153" s="100">
        <v>5.13</v>
      </c>
      <c r="I153" s="100">
        <v>0</v>
      </c>
      <c r="J153" s="144">
        <v>31</v>
      </c>
      <c r="K153" s="144">
        <v>5</v>
      </c>
      <c r="L153" s="144">
        <v>28</v>
      </c>
      <c r="M153" s="100">
        <f>D153*D2+E153*E2+F153*F2+G153*G2+H153*H2+I153*I2+J153*J2+K153*K2+L153*L2</f>
        <v>14829.55</v>
      </c>
      <c r="N153" s="115">
        <v>40</v>
      </c>
      <c r="O153" s="115">
        <v>50</v>
      </c>
      <c r="P153" s="24">
        <f t="shared" si="6"/>
        <v>22244.325000000001</v>
      </c>
      <c r="Q153" s="23">
        <f t="shared" si="7"/>
        <v>21576.99525</v>
      </c>
      <c r="R153" s="146">
        <f t="shared" si="8"/>
        <v>20761.37</v>
      </c>
      <c r="S153" s="223"/>
      <c r="T153" s="189"/>
      <c r="U153" s="25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</row>
    <row r="154" spans="1:40" ht="30" customHeight="1" thickBot="1" x14ac:dyDescent="0.3">
      <c r="A154" s="180" t="s">
        <v>83</v>
      </c>
      <c r="B154" s="217"/>
      <c r="C154" s="6" t="s">
        <v>8</v>
      </c>
      <c r="D154" s="98">
        <v>7.7</v>
      </c>
      <c r="E154" s="98">
        <v>4.3</v>
      </c>
      <c r="F154" s="98">
        <v>0</v>
      </c>
      <c r="G154" s="98">
        <v>0</v>
      </c>
      <c r="H154" s="98">
        <v>4.3</v>
      </c>
      <c r="I154" s="98">
        <v>0</v>
      </c>
      <c r="J154" s="143">
        <v>34</v>
      </c>
      <c r="K154" s="143">
        <v>5</v>
      </c>
      <c r="L154" s="143">
        <v>28</v>
      </c>
      <c r="M154" s="98">
        <f>D154*D2+E154*E2+F154*F2+G154*G2+H154*H2+I154*I2+J154*J2+K154*K2+L154*L2</f>
        <v>13342.5</v>
      </c>
      <c r="N154" s="115">
        <v>40</v>
      </c>
      <c r="O154" s="115">
        <v>50</v>
      </c>
      <c r="P154" s="24">
        <f t="shared" si="6"/>
        <v>20013.75</v>
      </c>
      <c r="Q154" s="23">
        <f t="shared" si="7"/>
        <v>19413.337499999998</v>
      </c>
      <c r="R154" s="146">
        <f t="shared" si="8"/>
        <v>18679.5</v>
      </c>
      <c r="S154" s="221" t="s">
        <v>93</v>
      </c>
      <c r="T154" s="189"/>
      <c r="U154" s="25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</row>
    <row r="155" spans="1:40" ht="30" customHeight="1" thickBot="1" x14ac:dyDescent="0.3">
      <c r="A155" s="181"/>
      <c r="B155" s="172"/>
      <c r="C155" s="5" t="s">
        <v>10</v>
      </c>
      <c r="D155" s="99">
        <v>8.4700000000000006</v>
      </c>
      <c r="E155" s="99">
        <v>5.17</v>
      </c>
      <c r="F155" s="99">
        <v>0</v>
      </c>
      <c r="G155" s="99">
        <v>0</v>
      </c>
      <c r="H155" s="99">
        <v>5.17</v>
      </c>
      <c r="I155" s="99">
        <v>0</v>
      </c>
      <c r="J155" s="142">
        <v>36</v>
      </c>
      <c r="K155" s="142">
        <v>6</v>
      </c>
      <c r="L155" s="142">
        <v>32</v>
      </c>
      <c r="M155" s="99">
        <f>D155*D2+E155*E2+F155*F2+G155*G2+H155*H2+I155*I2+J155*J2+K155*K2+L155*L2</f>
        <v>15197.35</v>
      </c>
      <c r="N155" s="115">
        <v>40</v>
      </c>
      <c r="O155" s="115">
        <v>50</v>
      </c>
      <c r="P155" s="24">
        <f t="shared" si="6"/>
        <v>22796.025000000001</v>
      </c>
      <c r="Q155" s="23">
        <f t="shared" si="7"/>
        <v>22112.144250000001</v>
      </c>
      <c r="R155" s="146">
        <f t="shared" si="8"/>
        <v>21276.29</v>
      </c>
      <c r="S155" s="222"/>
      <c r="T155" s="189"/>
      <c r="U155" s="25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</row>
    <row r="156" spans="1:40" ht="30" customHeight="1" thickBot="1" x14ac:dyDescent="0.3">
      <c r="A156" s="195"/>
      <c r="B156" s="173"/>
      <c r="C156" s="9" t="s">
        <v>11</v>
      </c>
      <c r="D156" s="100">
        <v>11.81</v>
      </c>
      <c r="E156" s="100">
        <v>5.64</v>
      </c>
      <c r="F156" s="100">
        <v>0</v>
      </c>
      <c r="G156" s="100">
        <v>0</v>
      </c>
      <c r="H156" s="100">
        <v>5.64</v>
      </c>
      <c r="I156" s="100">
        <v>0</v>
      </c>
      <c r="J156" s="143">
        <v>38</v>
      </c>
      <c r="K156" s="143">
        <v>7</v>
      </c>
      <c r="L156" s="143">
        <v>36</v>
      </c>
      <c r="M156" s="100">
        <f>D156*D2+E156*E2+F156*F2+G156*G2+H156*H2+I156*I2+J156*J2+K156*K2+L156*L2</f>
        <v>17223</v>
      </c>
      <c r="N156" s="115">
        <v>40</v>
      </c>
      <c r="O156" s="115">
        <v>50</v>
      </c>
      <c r="P156" s="24">
        <f t="shared" si="6"/>
        <v>25834.5</v>
      </c>
      <c r="Q156" s="23">
        <f t="shared" si="7"/>
        <v>25059.465</v>
      </c>
      <c r="R156" s="146">
        <f t="shared" si="8"/>
        <v>24112.2</v>
      </c>
      <c r="S156" s="223"/>
      <c r="T156" s="196"/>
      <c r="U156" s="25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</row>
    <row r="157" spans="1:40" ht="30" customHeight="1" thickBot="1" x14ac:dyDescent="0.3">
      <c r="A157" s="180" t="s">
        <v>100</v>
      </c>
      <c r="B157" s="219"/>
      <c r="C157" s="6" t="s">
        <v>6</v>
      </c>
      <c r="D157" s="98">
        <v>3.08</v>
      </c>
      <c r="E157" s="98">
        <v>1.72</v>
      </c>
      <c r="F157" s="98">
        <v>0</v>
      </c>
      <c r="G157" s="98">
        <v>0</v>
      </c>
      <c r="H157" s="98">
        <v>1.72</v>
      </c>
      <c r="I157" s="98">
        <v>0</v>
      </c>
      <c r="J157" s="143">
        <v>17</v>
      </c>
      <c r="K157" s="143">
        <v>1.7</v>
      </c>
      <c r="L157" s="143">
        <v>12</v>
      </c>
      <c r="M157" s="101">
        <f>D157*D2+E157*E2+F157*F2+G157*G2+H157*H2+I157*I2+J157*J2+K157*K2+L157*L2</f>
        <v>5727</v>
      </c>
      <c r="N157" s="115">
        <v>40</v>
      </c>
      <c r="O157" s="115">
        <v>50</v>
      </c>
      <c r="P157" s="24">
        <f t="shared" si="6"/>
        <v>8590.5</v>
      </c>
      <c r="Q157" s="23">
        <f t="shared" si="7"/>
        <v>8332.7849999999999</v>
      </c>
      <c r="R157" s="146">
        <f t="shared" si="8"/>
        <v>8017.8</v>
      </c>
      <c r="S157" s="221" t="s">
        <v>103</v>
      </c>
      <c r="T157" s="218" t="s">
        <v>47</v>
      </c>
      <c r="U157" s="25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</row>
    <row r="158" spans="1:40" ht="30" customHeight="1" thickBot="1" x14ac:dyDescent="0.3">
      <c r="A158" s="181"/>
      <c r="B158" s="172"/>
      <c r="C158" s="5" t="s">
        <v>4</v>
      </c>
      <c r="D158" s="99">
        <v>4.62</v>
      </c>
      <c r="E158" s="99">
        <v>2.56</v>
      </c>
      <c r="F158" s="99">
        <v>0</v>
      </c>
      <c r="G158" s="99">
        <v>0</v>
      </c>
      <c r="H158" s="99">
        <v>2.56</v>
      </c>
      <c r="I158" s="99">
        <v>0</v>
      </c>
      <c r="J158" s="142">
        <v>19</v>
      </c>
      <c r="K158" s="142">
        <v>2.2999999999999998</v>
      </c>
      <c r="L158" s="142">
        <v>13</v>
      </c>
      <c r="M158" s="99">
        <f>D158*D2+E158*E2+F158*F2+G158*G2+H158*H2+I158*I2+J158*J2+K158*K2+L158*L2</f>
        <v>7393.2</v>
      </c>
      <c r="N158" s="115">
        <v>40</v>
      </c>
      <c r="O158" s="115">
        <v>50</v>
      </c>
      <c r="P158" s="24">
        <f t="shared" si="6"/>
        <v>11089.8</v>
      </c>
      <c r="Q158" s="23">
        <f t="shared" si="7"/>
        <v>10757.106</v>
      </c>
      <c r="R158" s="146">
        <f t="shared" si="8"/>
        <v>10350.48</v>
      </c>
      <c r="S158" s="222"/>
      <c r="T158" s="189"/>
      <c r="U158" s="25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</row>
    <row r="159" spans="1:40" ht="30" customHeight="1" thickBot="1" x14ac:dyDescent="0.3">
      <c r="A159" s="195"/>
      <c r="B159" s="173"/>
      <c r="C159" s="12" t="s">
        <v>5</v>
      </c>
      <c r="D159" s="100">
        <v>6.93</v>
      </c>
      <c r="E159" s="100">
        <v>3.43</v>
      </c>
      <c r="F159" s="100">
        <v>0</v>
      </c>
      <c r="G159" s="100">
        <v>0</v>
      </c>
      <c r="H159" s="100">
        <v>3.43</v>
      </c>
      <c r="I159" s="100">
        <v>0</v>
      </c>
      <c r="J159" s="143">
        <v>21</v>
      </c>
      <c r="K159" s="143">
        <v>3</v>
      </c>
      <c r="L159" s="143">
        <v>20</v>
      </c>
      <c r="M159" s="100">
        <f>D159*D2+E159*E2+F159*F2+G159*G2+H159*H2+I159*I2+J159*J2+K159*K2+L159*L2</f>
        <v>9887.65</v>
      </c>
      <c r="N159" s="115">
        <v>40</v>
      </c>
      <c r="O159" s="115">
        <v>50</v>
      </c>
      <c r="P159" s="24">
        <f t="shared" si="6"/>
        <v>14831.475</v>
      </c>
      <c r="Q159" s="23">
        <f t="shared" si="7"/>
        <v>14386.53075</v>
      </c>
      <c r="R159" s="146">
        <f t="shared" si="8"/>
        <v>13842.71</v>
      </c>
      <c r="S159" s="223"/>
      <c r="T159" s="189"/>
      <c r="U159" s="25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</row>
    <row r="160" spans="1:40" ht="30" customHeight="1" thickBot="1" x14ac:dyDescent="0.3">
      <c r="A160" s="180" t="s">
        <v>101</v>
      </c>
      <c r="B160" s="172"/>
      <c r="C160" s="11" t="s">
        <v>7</v>
      </c>
      <c r="D160" s="98">
        <v>5.97</v>
      </c>
      <c r="E160" s="98">
        <v>3.42</v>
      </c>
      <c r="F160" s="98">
        <v>0</v>
      </c>
      <c r="G160" s="98">
        <v>0</v>
      </c>
      <c r="H160" s="98">
        <v>3.42</v>
      </c>
      <c r="I160" s="98">
        <v>0</v>
      </c>
      <c r="J160" s="141">
        <v>27</v>
      </c>
      <c r="K160" s="141">
        <v>3</v>
      </c>
      <c r="L160" s="141">
        <v>16</v>
      </c>
      <c r="M160" s="100">
        <f>D160*D2+E160*E2+F160*F2+G160*G2+H160*H2+I160*I2+J160*J2+K160*K2+L160*L2</f>
        <v>9846.0999999999985</v>
      </c>
      <c r="N160" s="115">
        <v>40</v>
      </c>
      <c r="O160" s="115">
        <v>50</v>
      </c>
      <c r="P160" s="24">
        <f t="shared" si="6"/>
        <v>14769.149999999998</v>
      </c>
      <c r="Q160" s="23">
        <f t="shared" si="7"/>
        <v>14326.075499999997</v>
      </c>
      <c r="R160" s="146">
        <f t="shared" si="8"/>
        <v>13784.539999999997</v>
      </c>
      <c r="S160" s="224" t="s">
        <v>104</v>
      </c>
      <c r="T160" s="189"/>
      <c r="U160" s="25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</row>
    <row r="161" spans="1:40" ht="30" customHeight="1" thickBot="1" x14ac:dyDescent="0.3">
      <c r="A161" s="181"/>
      <c r="B161" s="172"/>
      <c r="C161" s="5" t="s">
        <v>8</v>
      </c>
      <c r="D161" s="99">
        <v>6.74</v>
      </c>
      <c r="E161" s="99">
        <v>4.28</v>
      </c>
      <c r="F161" s="99">
        <v>0</v>
      </c>
      <c r="G161" s="99">
        <v>0</v>
      </c>
      <c r="H161" s="99">
        <v>4.28</v>
      </c>
      <c r="I161" s="99">
        <v>0</v>
      </c>
      <c r="J161" s="142">
        <v>29</v>
      </c>
      <c r="K161" s="142">
        <v>4</v>
      </c>
      <c r="L161" s="142">
        <v>24</v>
      </c>
      <c r="M161" s="99">
        <f>D161*D2+E161*E2+F161*F2+G161*G2+H161*H2+I161*I2+J161*J2+K161*K2+L161*L2</f>
        <v>12089.8</v>
      </c>
      <c r="N161" s="115">
        <v>40</v>
      </c>
      <c r="O161" s="115">
        <v>50</v>
      </c>
      <c r="P161" s="24">
        <f t="shared" si="6"/>
        <v>18134.7</v>
      </c>
      <c r="Q161" s="23">
        <f t="shared" si="7"/>
        <v>17590.659</v>
      </c>
      <c r="R161" s="146">
        <f t="shared" si="8"/>
        <v>16925.72</v>
      </c>
      <c r="S161" s="222"/>
      <c r="T161" s="189"/>
      <c r="U161" s="25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</row>
    <row r="162" spans="1:40" ht="30" customHeight="1" thickBot="1" x14ac:dyDescent="0.3">
      <c r="A162" s="195"/>
      <c r="B162" s="173"/>
      <c r="C162" s="8" t="s">
        <v>9</v>
      </c>
      <c r="D162" s="100">
        <v>11.29</v>
      </c>
      <c r="E162" s="100">
        <v>5.13</v>
      </c>
      <c r="F162" s="100">
        <v>0</v>
      </c>
      <c r="G162" s="100">
        <v>0</v>
      </c>
      <c r="H162" s="100">
        <v>5.13</v>
      </c>
      <c r="I162" s="100">
        <v>0</v>
      </c>
      <c r="J162" s="144">
        <v>31</v>
      </c>
      <c r="K162" s="144">
        <v>5</v>
      </c>
      <c r="L162" s="144">
        <v>28</v>
      </c>
      <c r="M162" s="100">
        <f>D162*D2+E162*E2+F162*F2+G162*G2+H162*H2+I162*I2+J162*J2+K162*K2+L162*L2</f>
        <v>14829.55</v>
      </c>
      <c r="N162" s="115">
        <v>40</v>
      </c>
      <c r="O162" s="115">
        <v>50</v>
      </c>
      <c r="P162" s="24">
        <f t="shared" si="6"/>
        <v>22244.325000000001</v>
      </c>
      <c r="Q162" s="23">
        <f t="shared" si="7"/>
        <v>21576.99525</v>
      </c>
      <c r="R162" s="146">
        <f t="shared" si="8"/>
        <v>20761.37</v>
      </c>
      <c r="S162" s="223"/>
      <c r="T162" s="189"/>
      <c r="U162" s="25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</row>
    <row r="163" spans="1:40" ht="30" customHeight="1" thickBot="1" x14ac:dyDescent="0.3">
      <c r="A163" s="201" t="s">
        <v>102</v>
      </c>
      <c r="B163" s="219"/>
      <c r="C163" s="6" t="s">
        <v>8</v>
      </c>
      <c r="D163" s="98">
        <v>7.7</v>
      </c>
      <c r="E163" s="98">
        <v>4.3</v>
      </c>
      <c r="F163" s="98">
        <v>0</v>
      </c>
      <c r="G163" s="98">
        <v>0</v>
      </c>
      <c r="H163" s="98">
        <v>4.3</v>
      </c>
      <c r="I163" s="98">
        <v>0</v>
      </c>
      <c r="J163" s="143">
        <v>34</v>
      </c>
      <c r="K163" s="143">
        <v>5</v>
      </c>
      <c r="L163" s="143">
        <v>28</v>
      </c>
      <c r="M163" s="98">
        <f>D163*D2+E163*E2+F163*F2+G163*G2+H163*H2+I163*I2+J163*J2+K163*K2+L163*L2</f>
        <v>13342.5</v>
      </c>
      <c r="N163" s="115">
        <v>40</v>
      </c>
      <c r="O163" s="115">
        <v>50</v>
      </c>
      <c r="P163" s="24">
        <f t="shared" si="6"/>
        <v>20013.75</v>
      </c>
      <c r="Q163" s="23">
        <f t="shared" si="7"/>
        <v>19413.337499999998</v>
      </c>
      <c r="R163" s="146">
        <f t="shared" si="8"/>
        <v>18679.5</v>
      </c>
      <c r="S163" s="221" t="s">
        <v>105</v>
      </c>
      <c r="T163" s="189"/>
      <c r="U163" s="25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</row>
    <row r="164" spans="1:40" ht="30" customHeight="1" thickBot="1" x14ac:dyDescent="0.3">
      <c r="A164" s="178"/>
      <c r="B164" s="172"/>
      <c r="C164" s="5" t="s">
        <v>10</v>
      </c>
      <c r="D164" s="99">
        <v>8.4700000000000006</v>
      </c>
      <c r="E164" s="99">
        <v>5.17</v>
      </c>
      <c r="F164" s="99">
        <v>0</v>
      </c>
      <c r="G164" s="99">
        <v>0</v>
      </c>
      <c r="H164" s="99">
        <v>5.17</v>
      </c>
      <c r="I164" s="99">
        <v>0</v>
      </c>
      <c r="J164" s="142">
        <v>36</v>
      </c>
      <c r="K164" s="142">
        <v>6</v>
      </c>
      <c r="L164" s="142">
        <v>32</v>
      </c>
      <c r="M164" s="99">
        <f>D164*D2+E164*E2+F164*F2+G164*G2+H164*H2+I164*I2+J164*J2+K164*K2+L164*L2</f>
        <v>15197.35</v>
      </c>
      <c r="N164" s="115">
        <v>40</v>
      </c>
      <c r="O164" s="115">
        <v>50</v>
      </c>
      <c r="P164" s="24">
        <f t="shared" si="6"/>
        <v>22796.025000000001</v>
      </c>
      <c r="Q164" s="23">
        <f t="shared" si="7"/>
        <v>22112.144250000001</v>
      </c>
      <c r="R164" s="146">
        <f t="shared" si="8"/>
        <v>21276.29</v>
      </c>
      <c r="S164" s="222"/>
      <c r="T164" s="189"/>
      <c r="U164" s="25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</row>
    <row r="165" spans="1:40" ht="30" customHeight="1" thickBot="1" x14ac:dyDescent="0.3">
      <c r="A165" s="179"/>
      <c r="B165" s="173"/>
      <c r="C165" s="9" t="s">
        <v>11</v>
      </c>
      <c r="D165" s="100">
        <v>11.81</v>
      </c>
      <c r="E165" s="100">
        <v>5.64</v>
      </c>
      <c r="F165" s="100">
        <v>0</v>
      </c>
      <c r="G165" s="100">
        <v>0</v>
      </c>
      <c r="H165" s="100">
        <v>5.64</v>
      </c>
      <c r="I165" s="100">
        <v>0</v>
      </c>
      <c r="J165" s="143">
        <v>38</v>
      </c>
      <c r="K165" s="143">
        <v>7</v>
      </c>
      <c r="L165" s="143">
        <v>36</v>
      </c>
      <c r="M165" s="100">
        <f>D165*D2+E165*E2+F165*F2+G165*G2+H165*H2+I165*I2+J165*J2+K165*K2+L165*L2</f>
        <v>17223</v>
      </c>
      <c r="N165" s="115">
        <v>40</v>
      </c>
      <c r="O165" s="115">
        <v>50</v>
      </c>
      <c r="P165" s="24">
        <f t="shared" si="6"/>
        <v>25834.5</v>
      </c>
      <c r="Q165" s="23">
        <f t="shared" si="7"/>
        <v>25059.465</v>
      </c>
      <c r="R165" s="146">
        <f t="shared" si="8"/>
        <v>24112.2</v>
      </c>
      <c r="S165" s="223"/>
      <c r="T165" s="196"/>
      <c r="U165" s="25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</row>
    <row r="166" spans="1:40" ht="30" customHeight="1" thickBot="1" x14ac:dyDescent="0.3">
      <c r="A166" s="201" t="s">
        <v>94</v>
      </c>
      <c r="B166" s="217"/>
      <c r="C166" s="6" t="s">
        <v>6</v>
      </c>
      <c r="D166" s="98">
        <v>3.08</v>
      </c>
      <c r="E166" s="98">
        <v>1.72</v>
      </c>
      <c r="F166" s="98">
        <v>0.99</v>
      </c>
      <c r="G166" s="98">
        <v>0</v>
      </c>
      <c r="H166" s="98">
        <v>0.73</v>
      </c>
      <c r="I166" s="98">
        <v>0</v>
      </c>
      <c r="J166" s="143">
        <v>23</v>
      </c>
      <c r="K166" s="143">
        <v>1.7</v>
      </c>
      <c r="L166" s="143">
        <v>12</v>
      </c>
      <c r="M166" s="98">
        <f>D166*D2+E166*E2+F166*F2+G166*G2+H166*H2+I166*I2+J166*J2+K166*K2+L166*L2</f>
        <v>5535</v>
      </c>
      <c r="N166" s="115">
        <v>40</v>
      </c>
      <c r="O166" s="115">
        <v>50</v>
      </c>
      <c r="P166" s="24">
        <f t="shared" si="6"/>
        <v>8302.5</v>
      </c>
      <c r="Q166" s="23">
        <f t="shared" si="7"/>
        <v>8053.4250000000002</v>
      </c>
      <c r="R166" s="146">
        <f t="shared" si="8"/>
        <v>7749</v>
      </c>
      <c r="S166" s="221" t="s">
        <v>97</v>
      </c>
      <c r="T166" s="218" t="s">
        <v>47</v>
      </c>
      <c r="U166" s="25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</row>
    <row r="167" spans="1:40" ht="30" customHeight="1" thickBot="1" x14ac:dyDescent="0.3">
      <c r="A167" s="178"/>
      <c r="B167" s="172"/>
      <c r="C167" s="5" t="s">
        <v>4</v>
      </c>
      <c r="D167" s="99">
        <v>4.62</v>
      </c>
      <c r="E167" s="99">
        <v>2.56</v>
      </c>
      <c r="F167" s="99">
        <v>1.47</v>
      </c>
      <c r="G167" s="99">
        <v>0</v>
      </c>
      <c r="H167" s="99">
        <v>1.0900000000000001</v>
      </c>
      <c r="I167" s="99">
        <v>0</v>
      </c>
      <c r="J167" s="142">
        <v>25</v>
      </c>
      <c r="K167" s="142">
        <v>2.2999999999999998</v>
      </c>
      <c r="L167" s="142">
        <v>13</v>
      </c>
      <c r="M167" s="99">
        <f>D167*D2+E167*E2+F167*F2+G167*G2+H167*H2+I167*I2+J167*J2+K167*K2+L167*L2</f>
        <v>6817.2</v>
      </c>
      <c r="N167" s="115">
        <v>40</v>
      </c>
      <c r="O167" s="115">
        <v>50</v>
      </c>
      <c r="P167" s="24">
        <f t="shared" si="6"/>
        <v>10225.799999999999</v>
      </c>
      <c r="Q167" s="23">
        <f t="shared" si="7"/>
        <v>9919.0259999999998</v>
      </c>
      <c r="R167" s="146">
        <f t="shared" si="8"/>
        <v>9544.08</v>
      </c>
      <c r="S167" s="222"/>
      <c r="T167" s="189"/>
      <c r="U167" s="25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0" ht="30" customHeight="1" thickBot="1" x14ac:dyDescent="0.3">
      <c r="A168" s="178"/>
      <c r="B168" s="173"/>
      <c r="C168" s="12" t="s">
        <v>5</v>
      </c>
      <c r="D168" s="100">
        <v>6.93</v>
      </c>
      <c r="E168" s="100">
        <v>3.43</v>
      </c>
      <c r="F168" s="105">
        <v>1.96</v>
      </c>
      <c r="G168" s="100">
        <v>0</v>
      </c>
      <c r="H168" s="105">
        <v>1.47</v>
      </c>
      <c r="I168" s="100">
        <v>0</v>
      </c>
      <c r="J168" s="143">
        <v>27</v>
      </c>
      <c r="K168" s="143">
        <v>3</v>
      </c>
      <c r="L168" s="143">
        <v>20</v>
      </c>
      <c r="M168" s="105">
        <f>D168*D2+E168*E2+F168*F2+G168*G2+H168*H2+I168*I2+J168*J2+K168*K2+L168*L2</f>
        <v>8919.65</v>
      </c>
      <c r="N168" s="115">
        <v>40</v>
      </c>
      <c r="O168" s="115">
        <v>50</v>
      </c>
      <c r="P168" s="24">
        <f t="shared" si="6"/>
        <v>13379.475</v>
      </c>
      <c r="Q168" s="23">
        <f t="shared" si="7"/>
        <v>12978.090749999999</v>
      </c>
      <c r="R168" s="146">
        <f t="shared" si="8"/>
        <v>12487.51</v>
      </c>
      <c r="S168" s="223"/>
      <c r="T168" s="189"/>
      <c r="U168" s="25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0" ht="30" customHeight="1" thickBot="1" x14ac:dyDescent="0.3">
      <c r="A169" s="174" t="s">
        <v>95</v>
      </c>
      <c r="B169" s="220"/>
      <c r="C169" s="11" t="s">
        <v>7</v>
      </c>
      <c r="D169" s="98">
        <v>5.97</v>
      </c>
      <c r="E169" s="98">
        <v>3.42</v>
      </c>
      <c r="F169" s="100">
        <v>1.96</v>
      </c>
      <c r="G169" s="98">
        <v>0</v>
      </c>
      <c r="H169" s="100">
        <v>1.46</v>
      </c>
      <c r="I169" s="98">
        <v>0</v>
      </c>
      <c r="J169" s="141">
        <v>33</v>
      </c>
      <c r="K169" s="141">
        <v>3</v>
      </c>
      <c r="L169" s="141">
        <v>16</v>
      </c>
      <c r="M169" s="100">
        <f>D169*D2+E169*E2+F169*F2+G169*G2+H169*H2+I169*I2+J169*J2+K169*K2+L169*L2</f>
        <v>8878.0999999999985</v>
      </c>
      <c r="N169" s="115">
        <v>40</v>
      </c>
      <c r="O169" s="115">
        <v>50</v>
      </c>
      <c r="P169" s="24">
        <f t="shared" si="6"/>
        <v>13317.149999999998</v>
      </c>
      <c r="Q169" s="23">
        <f t="shared" si="7"/>
        <v>12917.635499999997</v>
      </c>
      <c r="R169" s="146">
        <f t="shared" si="8"/>
        <v>12429.339999999998</v>
      </c>
      <c r="S169" s="221" t="s">
        <v>98</v>
      </c>
      <c r="T169" s="189"/>
      <c r="U169" s="25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0" ht="30" customHeight="1" thickBot="1" x14ac:dyDescent="0.3">
      <c r="A170" s="175"/>
      <c r="B170" s="183"/>
      <c r="C170" s="5" t="s">
        <v>8</v>
      </c>
      <c r="D170" s="99">
        <v>6.74</v>
      </c>
      <c r="E170" s="99">
        <v>4.28</v>
      </c>
      <c r="F170" s="99">
        <v>2.4500000000000002</v>
      </c>
      <c r="G170" s="99">
        <v>0</v>
      </c>
      <c r="H170" s="99">
        <v>1.83</v>
      </c>
      <c r="I170" s="99">
        <v>0</v>
      </c>
      <c r="J170" s="142">
        <v>35</v>
      </c>
      <c r="K170" s="142">
        <v>4</v>
      </c>
      <c r="L170" s="142">
        <v>24</v>
      </c>
      <c r="M170" s="99">
        <f>D170*D2+E170*E2+F170*F2+G170*G2+H170*H2+I170*I2+J170*J2+K170*K2+L170*L2</f>
        <v>10729.8</v>
      </c>
      <c r="N170" s="115">
        <v>40</v>
      </c>
      <c r="O170" s="115">
        <v>50</v>
      </c>
      <c r="P170" s="24">
        <f t="shared" si="6"/>
        <v>16094.7</v>
      </c>
      <c r="Q170" s="23">
        <f t="shared" si="7"/>
        <v>15611.859</v>
      </c>
      <c r="R170" s="146">
        <f t="shared" si="8"/>
        <v>15021.72</v>
      </c>
      <c r="S170" s="222"/>
      <c r="T170" s="189"/>
      <c r="U170" s="25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0" ht="30" customHeight="1" thickBot="1" x14ac:dyDescent="0.3">
      <c r="A171" s="176"/>
      <c r="B171" s="183"/>
      <c r="C171" s="8" t="s">
        <v>9</v>
      </c>
      <c r="D171" s="100">
        <v>11.29</v>
      </c>
      <c r="E171" s="100">
        <v>5.13</v>
      </c>
      <c r="F171" s="100">
        <v>2.94</v>
      </c>
      <c r="G171" s="100">
        <v>0</v>
      </c>
      <c r="H171" s="100">
        <v>2.19</v>
      </c>
      <c r="I171" s="100">
        <v>0</v>
      </c>
      <c r="J171" s="144">
        <v>37</v>
      </c>
      <c r="K171" s="144">
        <v>5</v>
      </c>
      <c r="L171" s="144">
        <v>28</v>
      </c>
      <c r="M171" s="100">
        <f>D171*D2+E171*E2+F171*F2+G171*G2+H171*H2+I171*I2+J171*J2+K171*K2+L171*L2</f>
        <v>13077.55</v>
      </c>
      <c r="N171" s="115">
        <v>40</v>
      </c>
      <c r="O171" s="115">
        <v>50</v>
      </c>
      <c r="P171" s="24">
        <f t="shared" si="6"/>
        <v>19616.325000000001</v>
      </c>
      <c r="Q171" s="23">
        <f t="shared" si="7"/>
        <v>19027.83525</v>
      </c>
      <c r="R171" s="146">
        <f t="shared" si="8"/>
        <v>18308.57</v>
      </c>
      <c r="S171" s="223"/>
      <c r="T171" s="189"/>
      <c r="U171" s="25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0" ht="30" customHeight="1" thickBot="1" x14ac:dyDescent="0.3">
      <c r="A172" s="174" t="s">
        <v>96</v>
      </c>
      <c r="B172" s="217"/>
      <c r="C172" s="6" t="s">
        <v>8</v>
      </c>
      <c r="D172" s="98">
        <v>7.7</v>
      </c>
      <c r="E172" s="98">
        <v>4.3</v>
      </c>
      <c r="F172" s="98">
        <v>2.46</v>
      </c>
      <c r="G172" s="98">
        <v>0</v>
      </c>
      <c r="H172" s="98">
        <v>1.84</v>
      </c>
      <c r="I172" s="98">
        <v>0</v>
      </c>
      <c r="J172" s="143">
        <v>40</v>
      </c>
      <c r="K172" s="143">
        <v>5</v>
      </c>
      <c r="L172" s="143">
        <v>28</v>
      </c>
      <c r="M172" s="98">
        <f>D172*D2+E172*E2+F172*F2+G172*G2+H172*H2+I172*I2+J172*J2+K172*K2+L172*L2</f>
        <v>11974.5</v>
      </c>
      <c r="N172" s="115">
        <v>40</v>
      </c>
      <c r="O172" s="115">
        <v>50</v>
      </c>
      <c r="P172" s="24">
        <f t="shared" si="6"/>
        <v>17961.75</v>
      </c>
      <c r="Q172" s="23">
        <f t="shared" si="7"/>
        <v>17422.897499999999</v>
      </c>
      <c r="R172" s="146">
        <f t="shared" si="8"/>
        <v>16764.3</v>
      </c>
      <c r="S172" s="221" t="s">
        <v>99</v>
      </c>
      <c r="T172" s="189"/>
      <c r="U172" s="25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0" ht="30" customHeight="1" thickBot="1" x14ac:dyDescent="0.3">
      <c r="A173" s="175"/>
      <c r="B173" s="172"/>
      <c r="C173" s="5" t="s">
        <v>10</v>
      </c>
      <c r="D173" s="99">
        <v>8.4700000000000006</v>
      </c>
      <c r="E173" s="99">
        <v>5.17</v>
      </c>
      <c r="F173" s="99">
        <v>2.96</v>
      </c>
      <c r="G173" s="99">
        <v>0</v>
      </c>
      <c r="H173" s="99">
        <v>2.21</v>
      </c>
      <c r="I173" s="99">
        <v>0</v>
      </c>
      <c r="J173" s="142">
        <v>42</v>
      </c>
      <c r="K173" s="142">
        <v>6</v>
      </c>
      <c r="L173" s="142">
        <v>32</v>
      </c>
      <c r="M173" s="99">
        <f>D173*D2+E173*E2+F173*F2+G173*G2+H173*H2+I173*I2+J173*J2+K173*K2+L173*L2</f>
        <v>13429.35</v>
      </c>
      <c r="N173" s="115">
        <v>40</v>
      </c>
      <c r="O173" s="115">
        <v>50</v>
      </c>
      <c r="P173" s="24">
        <f t="shared" si="6"/>
        <v>20144.025000000001</v>
      </c>
      <c r="Q173" s="23">
        <f t="shared" si="7"/>
        <v>19539.704250000003</v>
      </c>
      <c r="R173" s="146">
        <f t="shared" si="8"/>
        <v>18801.09</v>
      </c>
      <c r="S173" s="222"/>
      <c r="T173" s="189"/>
      <c r="U173" s="25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0" ht="30" customHeight="1" thickBot="1" x14ac:dyDescent="0.3">
      <c r="A174" s="176"/>
      <c r="B174" s="173"/>
      <c r="C174" s="9" t="s">
        <v>11</v>
      </c>
      <c r="D174" s="100">
        <v>11.81</v>
      </c>
      <c r="E174" s="100">
        <v>5.64</v>
      </c>
      <c r="F174" s="100">
        <v>3.23</v>
      </c>
      <c r="G174" s="100">
        <v>0</v>
      </c>
      <c r="H174" s="100">
        <v>2.41</v>
      </c>
      <c r="I174" s="100">
        <v>0</v>
      </c>
      <c r="J174" s="143">
        <v>44</v>
      </c>
      <c r="K174" s="143">
        <v>7</v>
      </c>
      <c r="L174" s="143">
        <v>36</v>
      </c>
      <c r="M174" s="100">
        <f>D174*D2+E174*E2+F174*F2+G174*G2+H174*H2+I174*I2+J174*J2+K174*K2+L174*L2</f>
        <v>15239</v>
      </c>
      <c r="N174" s="115">
        <v>40</v>
      </c>
      <c r="O174" s="115">
        <v>50</v>
      </c>
      <c r="P174" s="24">
        <f t="shared" si="6"/>
        <v>22858.5</v>
      </c>
      <c r="Q174" s="23">
        <f t="shared" si="7"/>
        <v>22172.744999999999</v>
      </c>
      <c r="R174" s="146">
        <f t="shared" si="8"/>
        <v>21334.6</v>
      </c>
      <c r="S174" s="223"/>
      <c r="T174" s="196"/>
      <c r="U174" s="25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0" ht="30" customHeight="1" thickBot="1" x14ac:dyDescent="0.3">
      <c r="A175" s="180" t="s">
        <v>107</v>
      </c>
      <c r="B175" s="217"/>
      <c r="C175" s="6" t="s">
        <v>6</v>
      </c>
      <c r="D175" s="98">
        <v>3.08</v>
      </c>
      <c r="E175" s="98">
        <v>1.72</v>
      </c>
      <c r="F175" s="98">
        <v>0</v>
      </c>
      <c r="G175" s="98">
        <v>0</v>
      </c>
      <c r="H175" s="101">
        <v>1.53</v>
      </c>
      <c r="I175" s="101">
        <v>0.19</v>
      </c>
      <c r="J175" s="143">
        <v>17</v>
      </c>
      <c r="K175" s="143">
        <v>1.7</v>
      </c>
      <c r="L175" s="143">
        <v>12</v>
      </c>
      <c r="M175" s="101">
        <f>D175*D2+E175*E2+F175*F2+G175*G2+H175*H2+I175*I2+J175*J2+K175*K2+L175*L2</f>
        <v>5861.9</v>
      </c>
      <c r="N175" s="115">
        <v>40</v>
      </c>
      <c r="O175" s="115">
        <v>50</v>
      </c>
      <c r="P175" s="24">
        <f t="shared" si="6"/>
        <v>8792.85</v>
      </c>
      <c r="Q175" s="23">
        <f t="shared" si="7"/>
        <v>8529.0645000000004</v>
      </c>
      <c r="R175" s="146">
        <f t="shared" si="8"/>
        <v>8206.66</v>
      </c>
      <c r="S175" s="221" t="s">
        <v>116</v>
      </c>
      <c r="T175" s="188" t="s">
        <v>47</v>
      </c>
      <c r="U175" s="25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0" ht="30" customHeight="1" thickBot="1" x14ac:dyDescent="0.3">
      <c r="A176" s="181"/>
      <c r="B176" s="172"/>
      <c r="C176" s="5" t="s">
        <v>4</v>
      </c>
      <c r="D176" s="99">
        <v>4.62</v>
      </c>
      <c r="E176" s="99">
        <v>2.56</v>
      </c>
      <c r="F176" s="99">
        <v>0</v>
      </c>
      <c r="G176" s="99">
        <v>0</v>
      </c>
      <c r="H176" s="99">
        <v>2.2799999999999998</v>
      </c>
      <c r="I176" s="99">
        <v>0.28000000000000003</v>
      </c>
      <c r="J176" s="142">
        <v>19</v>
      </c>
      <c r="K176" s="142">
        <v>2.2999999999999998</v>
      </c>
      <c r="L176" s="142">
        <v>13</v>
      </c>
      <c r="M176" s="99">
        <f>D176*D2+E176*E2+F176*F2+G176*G2+H176*H2+I176*I2+J176*J2+K176*K2+L176*L2</f>
        <v>7592</v>
      </c>
      <c r="N176" s="115">
        <v>40</v>
      </c>
      <c r="O176" s="115">
        <v>50</v>
      </c>
      <c r="P176" s="24">
        <f t="shared" si="6"/>
        <v>11388</v>
      </c>
      <c r="Q176" s="23">
        <f t="shared" si="7"/>
        <v>11046.36</v>
      </c>
      <c r="R176" s="146">
        <f t="shared" si="8"/>
        <v>10628.8</v>
      </c>
      <c r="S176" s="222"/>
      <c r="T176" s="189"/>
      <c r="U176" s="25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pans="1:40" ht="30" customHeight="1" thickBot="1" x14ac:dyDescent="0.3">
      <c r="A177" s="195"/>
      <c r="B177" s="173"/>
      <c r="C177" s="12" t="s">
        <v>5</v>
      </c>
      <c r="D177" s="100">
        <v>6.93</v>
      </c>
      <c r="E177" s="100">
        <v>3.43</v>
      </c>
      <c r="F177" s="100">
        <v>0</v>
      </c>
      <c r="G177" s="100">
        <v>0</v>
      </c>
      <c r="H177" s="100">
        <v>3.05</v>
      </c>
      <c r="I177" s="100">
        <v>0.38</v>
      </c>
      <c r="J177" s="143">
        <v>21</v>
      </c>
      <c r="K177" s="143">
        <v>3</v>
      </c>
      <c r="L177" s="143">
        <v>20</v>
      </c>
      <c r="M177" s="100">
        <f>D177*D2+E177*E2+F177*F2+G177*G2+H177*H2+I177*I2+J177*J2+K177*K2+L177*L2</f>
        <v>10157.450000000001</v>
      </c>
      <c r="N177" s="115">
        <v>40</v>
      </c>
      <c r="O177" s="115">
        <v>50</v>
      </c>
      <c r="P177" s="24">
        <f t="shared" si="6"/>
        <v>15236.174999999999</v>
      </c>
      <c r="Q177" s="23">
        <f t="shared" si="7"/>
        <v>14779.089749999999</v>
      </c>
      <c r="R177" s="146">
        <f t="shared" si="8"/>
        <v>14220.43</v>
      </c>
      <c r="S177" s="223"/>
      <c r="T177" s="189"/>
      <c r="U177" s="25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</row>
    <row r="178" spans="1:40" ht="30" customHeight="1" thickBot="1" x14ac:dyDescent="0.3">
      <c r="A178" s="174" t="s">
        <v>108</v>
      </c>
      <c r="B178" s="220"/>
      <c r="C178" s="11" t="s">
        <v>7</v>
      </c>
      <c r="D178" s="98">
        <v>5.97</v>
      </c>
      <c r="E178" s="98">
        <v>3.42</v>
      </c>
      <c r="F178" s="98">
        <v>0</v>
      </c>
      <c r="G178" s="98">
        <v>0</v>
      </c>
      <c r="H178" s="100">
        <v>3.04</v>
      </c>
      <c r="I178" s="100">
        <v>0.38</v>
      </c>
      <c r="J178" s="141">
        <v>27</v>
      </c>
      <c r="K178" s="141">
        <v>3</v>
      </c>
      <c r="L178" s="141">
        <v>16</v>
      </c>
      <c r="M178" s="100">
        <f>D178*D2+E178*E2+F178*F2+G178*G2+H178*H2+I178*I2+J178*J2+K178*K2+L178*L2</f>
        <v>10115.9</v>
      </c>
      <c r="N178" s="115">
        <v>40</v>
      </c>
      <c r="O178" s="115">
        <v>50</v>
      </c>
      <c r="P178" s="24">
        <f t="shared" si="6"/>
        <v>15173.85</v>
      </c>
      <c r="Q178" s="23">
        <f t="shared" si="7"/>
        <v>14718.6345</v>
      </c>
      <c r="R178" s="146">
        <f t="shared" si="8"/>
        <v>14162.26</v>
      </c>
      <c r="S178" s="221" t="s">
        <v>117</v>
      </c>
      <c r="T178" s="189"/>
      <c r="U178" s="25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</row>
    <row r="179" spans="1:40" ht="30" customHeight="1" thickBot="1" x14ac:dyDescent="0.3">
      <c r="A179" s="175"/>
      <c r="B179" s="183"/>
      <c r="C179" s="5" t="s">
        <v>8</v>
      </c>
      <c r="D179" s="99">
        <v>6.74</v>
      </c>
      <c r="E179" s="99">
        <v>4.28</v>
      </c>
      <c r="F179" s="99">
        <v>0</v>
      </c>
      <c r="G179" s="99">
        <v>0</v>
      </c>
      <c r="H179" s="99">
        <v>3.81</v>
      </c>
      <c r="I179" s="99">
        <v>0.47</v>
      </c>
      <c r="J179" s="142">
        <v>29</v>
      </c>
      <c r="K179" s="142">
        <v>4</v>
      </c>
      <c r="L179" s="142">
        <v>24</v>
      </c>
      <c r="M179" s="99">
        <f>D179*D2+E179*E2+F179*F2+G179*G2+H179*H2+I179*I2+J179*J2+K179*K2+L179*L2</f>
        <v>12423.5</v>
      </c>
      <c r="N179" s="115">
        <v>40</v>
      </c>
      <c r="O179" s="115">
        <v>50</v>
      </c>
      <c r="P179" s="24">
        <f t="shared" si="6"/>
        <v>18635.25</v>
      </c>
      <c r="Q179" s="23">
        <f t="shared" si="7"/>
        <v>18076.192500000001</v>
      </c>
      <c r="R179" s="146">
        <f t="shared" si="8"/>
        <v>17392.900000000001</v>
      </c>
      <c r="S179" s="222"/>
      <c r="T179" s="189"/>
      <c r="U179" s="25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</row>
    <row r="180" spans="1:40" ht="30" customHeight="1" thickBot="1" x14ac:dyDescent="0.3">
      <c r="A180" s="176"/>
      <c r="B180" s="183"/>
      <c r="C180" s="8" t="s">
        <v>9</v>
      </c>
      <c r="D180" s="100">
        <v>11.29</v>
      </c>
      <c r="E180" s="100">
        <v>5.13</v>
      </c>
      <c r="F180" s="100">
        <v>0</v>
      </c>
      <c r="G180" s="100">
        <v>0</v>
      </c>
      <c r="H180" s="100">
        <v>4.5599999999999996</v>
      </c>
      <c r="I180" s="100">
        <v>0.56999999999999995</v>
      </c>
      <c r="J180" s="144">
        <v>31</v>
      </c>
      <c r="K180" s="144">
        <v>5</v>
      </c>
      <c r="L180" s="144">
        <v>28</v>
      </c>
      <c r="M180" s="100">
        <f>D180*D2+E180*E2+F180*F2+G180*G2+H180*H2+I180*I2+J180*J2+K180*K2+L180*L2</f>
        <v>15234.25</v>
      </c>
      <c r="N180" s="115">
        <v>40</v>
      </c>
      <c r="O180" s="115">
        <v>50</v>
      </c>
      <c r="P180" s="24">
        <f t="shared" si="6"/>
        <v>22851.375</v>
      </c>
      <c r="Q180" s="23">
        <f t="shared" si="7"/>
        <v>22165.833749999998</v>
      </c>
      <c r="R180" s="146">
        <f t="shared" si="8"/>
        <v>21327.95</v>
      </c>
      <c r="S180" s="223"/>
      <c r="T180" s="189"/>
      <c r="U180" s="25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</row>
    <row r="181" spans="1:40" ht="30" customHeight="1" thickBot="1" x14ac:dyDescent="0.3">
      <c r="A181" s="180" t="s">
        <v>109</v>
      </c>
      <c r="B181" s="217"/>
      <c r="C181" s="6" t="s">
        <v>8</v>
      </c>
      <c r="D181" s="98">
        <v>7.7</v>
      </c>
      <c r="E181" s="98">
        <v>4.3</v>
      </c>
      <c r="F181" s="98">
        <v>0</v>
      </c>
      <c r="G181" s="98">
        <v>0</v>
      </c>
      <c r="H181" s="98">
        <v>3.83</v>
      </c>
      <c r="I181" s="98">
        <v>0.47</v>
      </c>
      <c r="J181" s="143">
        <v>34</v>
      </c>
      <c r="K181" s="143">
        <v>5</v>
      </c>
      <c r="L181" s="143">
        <v>28</v>
      </c>
      <c r="M181" s="98">
        <f>D181*D2+E181*E2+F181*F2+G181*G2+H181*H2+I181*I2+J181*J2+K181*K2+L181*L2</f>
        <v>13676.2</v>
      </c>
      <c r="N181" s="115">
        <v>40</v>
      </c>
      <c r="O181" s="115">
        <v>50</v>
      </c>
      <c r="P181" s="24">
        <f t="shared" si="6"/>
        <v>20514.3</v>
      </c>
      <c r="Q181" s="23">
        <f t="shared" si="7"/>
        <v>19898.870999999999</v>
      </c>
      <c r="R181" s="146">
        <f t="shared" si="8"/>
        <v>19146.68</v>
      </c>
      <c r="S181" s="221" t="s">
        <v>118</v>
      </c>
      <c r="T181" s="189"/>
      <c r="U181" s="25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</row>
    <row r="182" spans="1:40" ht="30" customHeight="1" thickBot="1" x14ac:dyDescent="0.3">
      <c r="A182" s="181"/>
      <c r="B182" s="172"/>
      <c r="C182" s="5" t="s">
        <v>10</v>
      </c>
      <c r="D182" s="99">
        <v>8.4700000000000006</v>
      </c>
      <c r="E182" s="99">
        <v>5.17</v>
      </c>
      <c r="F182" s="99">
        <v>0</v>
      </c>
      <c r="G182" s="99">
        <v>0</v>
      </c>
      <c r="H182" s="99">
        <v>4.5999999999999996</v>
      </c>
      <c r="I182" s="99">
        <v>0.56999999999999995</v>
      </c>
      <c r="J182" s="142">
        <v>36</v>
      </c>
      <c r="K182" s="142">
        <v>6</v>
      </c>
      <c r="L182" s="142">
        <v>32</v>
      </c>
      <c r="M182" s="99">
        <f>D182*D2+E182*E2+F182*F2+G182*G2+H182*H2+I182*I2+J182*J2+K182*K2+L182*L2</f>
        <v>15602.05</v>
      </c>
      <c r="N182" s="115">
        <v>40</v>
      </c>
      <c r="O182" s="115">
        <v>50</v>
      </c>
      <c r="P182" s="24">
        <f t="shared" si="6"/>
        <v>23403.075000000001</v>
      </c>
      <c r="Q182" s="23">
        <f t="shared" si="7"/>
        <v>22700.982749999999</v>
      </c>
      <c r="R182" s="146">
        <f t="shared" si="8"/>
        <v>21842.87</v>
      </c>
      <c r="S182" s="222"/>
      <c r="T182" s="189"/>
      <c r="U182" s="25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</row>
    <row r="183" spans="1:40" ht="30" customHeight="1" thickBot="1" x14ac:dyDescent="0.3">
      <c r="A183" s="195"/>
      <c r="B183" s="173"/>
      <c r="C183" s="9" t="s">
        <v>11</v>
      </c>
      <c r="D183" s="100">
        <v>11.81</v>
      </c>
      <c r="E183" s="100">
        <v>5.64</v>
      </c>
      <c r="F183" s="100">
        <v>0</v>
      </c>
      <c r="G183" s="100">
        <v>0</v>
      </c>
      <c r="H183" s="100">
        <v>5.0199999999999996</v>
      </c>
      <c r="I183" s="100">
        <v>0.62</v>
      </c>
      <c r="J183" s="143">
        <v>38</v>
      </c>
      <c r="K183" s="143">
        <v>7</v>
      </c>
      <c r="L183" s="143">
        <v>36</v>
      </c>
      <c r="M183" s="100">
        <f>D183*D2+E183*E2+F183*F2+G183*G2+H183*H2+I183*I2+J183*J2+K183*K2+L183*L2</f>
        <v>17663.199999999997</v>
      </c>
      <c r="N183" s="115">
        <v>40</v>
      </c>
      <c r="O183" s="115">
        <v>50</v>
      </c>
      <c r="P183" s="24">
        <f t="shared" si="6"/>
        <v>26494.799999999996</v>
      </c>
      <c r="Q183" s="23">
        <f t="shared" si="7"/>
        <v>25699.955999999995</v>
      </c>
      <c r="R183" s="146">
        <f t="shared" si="8"/>
        <v>24728.479999999996</v>
      </c>
      <c r="S183" s="223"/>
      <c r="T183" s="196"/>
      <c r="U183" s="25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</row>
    <row r="184" spans="1:40" ht="30" customHeight="1" thickBot="1" x14ac:dyDescent="0.3">
      <c r="A184" s="174" t="s">
        <v>110</v>
      </c>
      <c r="B184" s="220"/>
      <c r="C184" s="6" t="s">
        <v>6</v>
      </c>
      <c r="D184" s="98">
        <v>3.08</v>
      </c>
      <c r="E184" s="98">
        <v>1.72</v>
      </c>
      <c r="F184" s="98">
        <v>0</v>
      </c>
      <c r="G184" s="98">
        <v>0</v>
      </c>
      <c r="H184" s="98">
        <v>1.72</v>
      </c>
      <c r="I184" s="98">
        <v>0</v>
      </c>
      <c r="J184" s="143">
        <v>17</v>
      </c>
      <c r="K184" s="143">
        <v>1.7</v>
      </c>
      <c r="L184" s="143">
        <v>12</v>
      </c>
      <c r="M184" s="101">
        <f>D184*D2+E184*E2+F184*F2+G184*G2+H184*H2+I184*I2+J184*J2+K184*K2+L184*L2</f>
        <v>5727</v>
      </c>
      <c r="N184" s="115">
        <v>40</v>
      </c>
      <c r="O184" s="115">
        <v>50</v>
      </c>
      <c r="P184" s="24">
        <f t="shared" si="6"/>
        <v>8590.5</v>
      </c>
      <c r="Q184" s="23">
        <f t="shared" si="7"/>
        <v>8332.7849999999999</v>
      </c>
      <c r="R184" s="146">
        <f t="shared" si="8"/>
        <v>8017.8</v>
      </c>
      <c r="S184" s="221" t="s">
        <v>113</v>
      </c>
      <c r="T184" s="218" t="s">
        <v>47</v>
      </c>
      <c r="U184" s="25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</row>
    <row r="185" spans="1:40" ht="30" customHeight="1" thickBot="1" x14ac:dyDescent="0.3">
      <c r="A185" s="175"/>
      <c r="B185" s="183"/>
      <c r="C185" s="5" t="s">
        <v>4</v>
      </c>
      <c r="D185" s="99">
        <v>4.62</v>
      </c>
      <c r="E185" s="99">
        <v>2.56</v>
      </c>
      <c r="F185" s="99">
        <v>0</v>
      </c>
      <c r="G185" s="99">
        <v>0</v>
      </c>
      <c r="H185" s="99">
        <v>2.56</v>
      </c>
      <c r="I185" s="99">
        <v>0</v>
      </c>
      <c r="J185" s="142">
        <v>19</v>
      </c>
      <c r="K185" s="142">
        <v>2.2999999999999998</v>
      </c>
      <c r="L185" s="142">
        <v>13</v>
      </c>
      <c r="M185" s="99">
        <f>D185*D2+E185*E2+F185*F2+G185*G2+H185*H2+I185*I2+J185*J2+K185*K2+L185*L2</f>
        <v>7393.2</v>
      </c>
      <c r="N185" s="115">
        <v>40</v>
      </c>
      <c r="O185" s="115">
        <v>50</v>
      </c>
      <c r="P185" s="24">
        <f t="shared" si="6"/>
        <v>11089.8</v>
      </c>
      <c r="Q185" s="23">
        <f t="shared" si="7"/>
        <v>10757.106</v>
      </c>
      <c r="R185" s="146">
        <f t="shared" si="8"/>
        <v>10350.48</v>
      </c>
      <c r="S185" s="222"/>
      <c r="T185" s="189"/>
      <c r="U185" s="25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</row>
    <row r="186" spans="1:40" ht="30" customHeight="1" thickBot="1" x14ac:dyDescent="0.3">
      <c r="A186" s="176"/>
      <c r="B186" s="183"/>
      <c r="C186" s="12" t="s">
        <v>5</v>
      </c>
      <c r="D186" s="100">
        <v>6.93</v>
      </c>
      <c r="E186" s="100">
        <v>3.43</v>
      </c>
      <c r="F186" s="100">
        <v>0</v>
      </c>
      <c r="G186" s="100">
        <v>0</v>
      </c>
      <c r="H186" s="100">
        <v>3.43</v>
      </c>
      <c r="I186" s="100">
        <v>0</v>
      </c>
      <c r="J186" s="143">
        <v>21</v>
      </c>
      <c r="K186" s="143">
        <v>3</v>
      </c>
      <c r="L186" s="143">
        <v>20</v>
      </c>
      <c r="M186" s="100">
        <f>D186*D2+E186*E2+F186*F2+G186*G2+H186*H2+I186*I2+J186*J2+K186*K2+L186*L2</f>
        <v>9887.65</v>
      </c>
      <c r="N186" s="115">
        <v>40</v>
      </c>
      <c r="O186" s="115">
        <v>50</v>
      </c>
      <c r="P186" s="24">
        <f t="shared" si="6"/>
        <v>14831.475</v>
      </c>
      <c r="Q186" s="23">
        <f t="shared" si="7"/>
        <v>14386.53075</v>
      </c>
      <c r="R186" s="146">
        <f t="shared" si="8"/>
        <v>13842.71</v>
      </c>
      <c r="S186" s="223"/>
      <c r="T186" s="189"/>
      <c r="U186" s="25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</row>
    <row r="187" spans="1:40" ht="30" customHeight="1" thickBot="1" x14ac:dyDescent="0.3">
      <c r="A187" s="180" t="s">
        <v>111</v>
      </c>
      <c r="B187" s="217"/>
      <c r="C187" s="11" t="s">
        <v>7</v>
      </c>
      <c r="D187" s="98">
        <v>5.97</v>
      </c>
      <c r="E187" s="98">
        <v>3.42</v>
      </c>
      <c r="F187" s="98">
        <v>0</v>
      </c>
      <c r="G187" s="98">
        <v>0</v>
      </c>
      <c r="H187" s="98">
        <v>3.42</v>
      </c>
      <c r="I187" s="98">
        <v>0</v>
      </c>
      <c r="J187" s="141">
        <v>27</v>
      </c>
      <c r="K187" s="141">
        <v>3</v>
      </c>
      <c r="L187" s="141">
        <v>16</v>
      </c>
      <c r="M187" s="100">
        <f>D187*D2+E187*E2+F187*F2+G187*G2+H187*H2+I187*I2+J187*J2+K187*K2+L187*L2</f>
        <v>9846.0999999999985</v>
      </c>
      <c r="N187" s="115">
        <v>40</v>
      </c>
      <c r="O187" s="115">
        <v>50</v>
      </c>
      <c r="P187" s="24">
        <f t="shared" si="6"/>
        <v>14769.149999999998</v>
      </c>
      <c r="Q187" s="23">
        <f t="shared" si="7"/>
        <v>14326.075499999997</v>
      </c>
      <c r="R187" s="146">
        <f t="shared" si="8"/>
        <v>13784.539999999997</v>
      </c>
      <c r="S187" s="221" t="s">
        <v>114</v>
      </c>
      <c r="T187" s="189"/>
      <c r="U187" s="25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</row>
    <row r="188" spans="1:40" ht="30" customHeight="1" thickBot="1" x14ac:dyDescent="0.3">
      <c r="A188" s="181"/>
      <c r="B188" s="172"/>
      <c r="C188" s="5" t="s">
        <v>8</v>
      </c>
      <c r="D188" s="99">
        <v>6.74</v>
      </c>
      <c r="E188" s="99">
        <v>4.28</v>
      </c>
      <c r="F188" s="99">
        <v>0</v>
      </c>
      <c r="G188" s="99">
        <v>0</v>
      </c>
      <c r="H188" s="99">
        <v>4.28</v>
      </c>
      <c r="I188" s="99">
        <v>0</v>
      </c>
      <c r="J188" s="142">
        <v>29</v>
      </c>
      <c r="K188" s="142">
        <v>4</v>
      </c>
      <c r="L188" s="142">
        <v>24</v>
      </c>
      <c r="M188" s="99">
        <f>D188*D2+E188*E2+F188*F2+G188*G2+H188*H2+I188*I2+J188*J2+K188*K2+L188*L2</f>
        <v>12089.8</v>
      </c>
      <c r="N188" s="115">
        <v>40</v>
      </c>
      <c r="O188" s="115">
        <v>50</v>
      </c>
      <c r="P188" s="24">
        <f t="shared" si="6"/>
        <v>18134.7</v>
      </c>
      <c r="Q188" s="23">
        <f t="shared" si="7"/>
        <v>17590.659</v>
      </c>
      <c r="R188" s="146">
        <f t="shared" si="8"/>
        <v>16925.72</v>
      </c>
      <c r="S188" s="222"/>
      <c r="T188" s="189"/>
      <c r="U188" s="25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</row>
    <row r="189" spans="1:40" ht="30" customHeight="1" thickBot="1" x14ac:dyDescent="0.3">
      <c r="A189" s="195"/>
      <c r="B189" s="173"/>
      <c r="C189" s="8" t="s">
        <v>9</v>
      </c>
      <c r="D189" s="100">
        <v>11.29</v>
      </c>
      <c r="E189" s="100">
        <v>5.13</v>
      </c>
      <c r="F189" s="100">
        <v>0</v>
      </c>
      <c r="G189" s="100">
        <v>0</v>
      </c>
      <c r="H189" s="100">
        <v>5.13</v>
      </c>
      <c r="I189" s="100">
        <v>0</v>
      </c>
      <c r="J189" s="144">
        <v>31</v>
      </c>
      <c r="K189" s="144">
        <v>5</v>
      </c>
      <c r="L189" s="144">
        <v>28</v>
      </c>
      <c r="M189" s="100">
        <f>D189*D2+E189*E2+F189*F2+G189*G2+H189*H2+I189*I2+J189*J2+K189*K2+L189*L2</f>
        <v>14829.55</v>
      </c>
      <c r="N189" s="115">
        <v>40</v>
      </c>
      <c r="O189" s="115">
        <v>50</v>
      </c>
      <c r="P189" s="24">
        <f t="shared" si="6"/>
        <v>22244.325000000001</v>
      </c>
      <c r="Q189" s="23">
        <f t="shared" si="7"/>
        <v>21576.99525</v>
      </c>
      <c r="R189" s="146">
        <f t="shared" si="8"/>
        <v>20761.37</v>
      </c>
      <c r="S189" s="223"/>
      <c r="T189" s="189"/>
      <c r="U189" s="25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</row>
    <row r="190" spans="1:40" ht="30" customHeight="1" thickBot="1" x14ac:dyDescent="0.3">
      <c r="A190" s="201" t="s">
        <v>112</v>
      </c>
      <c r="B190" s="217"/>
      <c r="C190" s="6" t="s">
        <v>8</v>
      </c>
      <c r="D190" s="98">
        <v>7.7</v>
      </c>
      <c r="E190" s="98">
        <v>4.3</v>
      </c>
      <c r="F190" s="98">
        <v>0</v>
      </c>
      <c r="G190" s="98">
        <v>0</v>
      </c>
      <c r="H190" s="98">
        <v>4.3</v>
      </c>
      <c r="I190" s="98">
        <v>0</v>
      </c>
      <c r="J190" s="143">
        <v>34</v>
      </c>
      <c r="K190" s="143">
        <v>5</v>
      </c>
      <c r="L190" s="143">
        <v>28</v>
      </c>
      <c r="M190" s="98">
        <f>D190*D2+E190*E2+F190*F2+G190*G2+H190*H2+I190*I2+J190*J2+K190*K2+L190*L2</f>
        <v>13342.5</v>
      </c>
      <c r="N190" s="115">
        <v>40</v>
      </c>
      <c r="O190" s="115">
        <v>50</v>
      </c>
      <c r="P190" s="24">
        <f t="shared" si="6"/>
        <v>20013.75</v>
      </c>
      <c r="Q190" s="23">
        <f t="shared" si="7"/>
        <v>19413.337499999998</v>
      </c>
      <c r="R190" s="146">
        <f t="shared" si="8"/>
        <v>18679.5</v>
      </c>
      <c r="S190" s="221" t="s">
        <v>115</v>
      </c>
      <c r="T190" s="189"/>
      <c r="U190" s="25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</row>
    <row r="191" spans="1:40" ht="30" customHeight="1" thickBot="1" x14ac:dyDescent="0.3">
      <c r="A191" s="178"/>
      <c r="B191" s="172"/>
      <c r="C191" s="5" t="s">
        <v>10</v>
      </c>
      <c r="D191" s="99">
        <v>8.4700000000000006</v>
      </c>
      <c r="E191" s="99">
        <v>5.17</v>
      </c>
      <c r="F191" s="99">
        <v>0</v>
      </c>
      <c r="G191" s="99">
        <v>0</v>
      </c>
      <c r="H191" s="99">
        <v>5.17</v>
      </c>
      <c r="I191" s="99">
        <v>0</v>
      </c>
      <c r="J191" s="142">
        <v>36</v>
      </c>
      <c r="K191" s="142">
        <v>6</v>
      </c>
      <c r="L191" s="142">
        <v>32</v>
      </c>
      <c r="M191" s="99">
        <f>D191*D2+E191*E2+F191*F2+G191*G2+H191*H2+I191*I2+J191*J2+K191*K2+L191*L2</f>
        <v>15197.35</v>
      </c>
      <c r="N191" s="115">
        <v>40</v>
      </c>
      <c r="O191" s="115">
        <v>50</v>
      </c>
      <c r="P191" s="24">
        <f t="shared" si="6"/>
        <v>22796.025000000001</v>
      </c>
      <c r="Q191" s="23">
        <f t="shared" si="7"/>
        <v>22112.144250000001</v>
      </c>
      <c r="R191" s="146">
        <f t="shared" si="8"/>
        <v>21276.29</v>
      </c>
      <c r="S191" s="222"/>
      <c r="T191" s="189"/>
      <c r="U191" s="25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</row>
    <row r="192" spans="1:40" ht="30" customHeight="1" thickBot="1" x14ac:dyDescent="0.3">
      <c r="A192" s="179"/>
      <c r="B192" s="173"/>
      <c r="C192" s="9" t="s">
        <v>11</v>
      </c>
      <c r="D192" s="100">
        <v>11.81</v>
      </c>
      <c r="E192" s="100">
        <v>5.64</v>
      </c>
      <c r="F192" s="100">
        <v>0</v>
      </c>
      <c r="G192" s="100">
        <v>0</v>
      </c>
      <c r="H192" s="100">
        <v>5.64</v>
      </c>
      <c r="I192" s="100">
        <v>0</v>
      </c>
      <c r="J192" s="143">
        <v>38</v>
      </c>
      <c r="K192" s="143">
        <v>7</v>
      </c>
      <c r="L192" s="143">
        <v>36</v>
      </c>
      <c r="M192" s="100">
        <f>D192*D2+E192*E2+F192*F2+G192*G2+H192*H2+I192*I2+J192*J2+K192*K2+L192*L2</f>
        <v>17223</v>
      </c>
      <c r="N192" s="115">
        <v>40</v>
      </c>
      <c r="O192" s="115">
        <v>50</v>
      </c>
      <c r="P192" s="24">
        <f t="shared" si="6"/>
        <v>25834.5</v>
      </c>
      <c r="Q192" s="23">
        <f t="shared" si="7"/>
        <v>25059.465</v>
      </c>
      <c r="R192" s="146">
        <f t="shared" si="8"/>
        <v>24112.2</v>
      </c>
      <c r="S192" s="223"/>
      <c r="T192" s="196"/>
      <c r="U192" s="25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</row>
    <row r="193" spans="1:40" ht="30" customHeight="1" thickBot="1" x14ac:dyDescent="0.3">
      <c r="A193" s="180" t="s">
        <v>119</v>
      </c>
      <c r="B193" s="217"/>
      <c r="C193" s="6" t="s">
        <v>6</v>
      </c>
      <c r="D193" s="98">
        <v>3.08</v>
      </c>
      <c r="E193" s="98">
        <v>1.72</v>
      </c>
      <c r="F193" s="98">
        <v>1.61</v>
      </c>
      <c r="G193" s="98">
        <v>0</v>
      </c>
      <c r="H193" s="98">
        <v>0.11</v>
      </c>
      <c r="I193" s="98">
        <v>0</v>
      </c>
      <c r="J193" s="143">
        <v>17</v>
      </c>
      <c r="K193" s="143">
        <v>1.7</v>
      </c>
      <c r="L193" s="143">
        <v>12</v>
      </c>
      <c r="M193" s="98">
        <f>D193*D2+E193*E2+F193*F2+G193*G2+H193*H2+I193*I2+J193*J2+K193*K2+L193*L2</f>
        <v>4439</v>
      </c>
      <c r="N193" s="115">
        <v>40</v>
      </c>
      <c r="O193" s="115">
        <v>50</v>
      </c>
      <c r="P193" s="24">
        <f t="shared" si="6"/>
        <v>6658.5</v>
      </c>
      <c r="Q193" s="23">
        <f t="shared" si="7"/>
        <v>6458.7449999999999</v>
      </c>
      <c r="R193" s="146">
        <f t="shared" si="8"/>
        <v>6214.6</v>
      </c>
      <c r="S193" s="221" t="s">
        <v>122</v>
      </c>
      <c r="T193" s="218" t="s">
        <v>47</v>
      </c>
      <c r="U193" s="25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</row>
    <row r="194" spans="1:40" ht="30" customHeight="1" thickBot="1" x14ac:dyDescent="0.3">
      <c r="A194" s="181"/>
      <c r="B194" s="172"/>
      <c r="C194" s="5" t="s">
        <v>4</v>
      </c>
      <c r="D194" s="99">
        <v>4.62</v>
      </c>
      <c r="E194" s="99">
        <v>2.56</v>
      </c>
      <c r="F194" s="99">
        <v>2.38</v>
      </c>
      <c r="G194" s="99">
        <v>0</v>
      </c>
      <c r="H194" s="99">
        <v>0.18</v>
      </c>
      <c r="I194" s="99">
        <v>0</v>
      </c>
      <c r="J194" s="142">
        <v>19</v>
      </c>
      <c r="K194" s="142">
        <v>2.2999999999999998</v>
      </c>
      <c r="L194" s="142">
        <v>13</v>
      </c>
      <c r="M194" s="99">
        <f>D194*D2+E194*E2+F194*F2+G194*G2+H194*H2+I194*I2+J194*J2+K194*K2+L194*L2</f>
        <v>5489.2</v>
      </c>
      <c r="N194" s="115">
        <v>40</v>
      </c>
      <c r="O194" s="115">
        <v>50</v>
      </c>
      <c r="P194" s="24">
        <f t="shared" si="6"/>
        <v>8233.7999999999993</v>
      </c>
      <c r="Q194" s="23">
        <f t="shared" si="7"/>
        <v>7986.7859999999991</v>
      </c>
      <c r="R194" s="146">
        <f t="shared" si="8"/>
        <v>7684.88</v>
      </c>
      <c r="S194" s="222"/>
      <c r="T194" s="189"/>
      <c r="U194" s="25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</row>
    <row r="195" spans="1:40" ht="30" customHeight="1" thickBot="1" x14ac:dyDescent="0.3">
      <c r="A195" s="195"/>
      <c r="B195" s="173"/>
      <c r="C195" s="12" t="s">
        <v>5</v>
      </c>
      <c r="D195" s="100">
        <v>6.93</v>
      </c>
      <c r="E195" s="100">
        <v>3.43</v>
      </c>
      <c r="F195" s="100">
        <v>3.2</v>
      </c>
      <c r="G195" s="100">
        <v>0</v>
      </c>
      <c r="H195" s="102">
        <v>0.23</v>
      </c>
      <c r="I195" s="100">
        <v>0</v>
      </c>
      <c r="J195" s="143">
        <v>21</v>
      </c>
      <c r="K195" s="143">
        <v>3</v>
      </c>
      <c r="L195" s="143">
        <v>20</v>
      </c>
      <c r="M195" s="100">
        <f>D195*D2+E195*E2+F195*F2+G195*G2+H195*H2+I195*I2+J195*J2+K195*K2+L195*L2</f>
        <v>7327.65</v>
      </c>
      <c r="N195" s="115">
        <v>40</v>
      </c>
      <c r="O195" s="115">
        <v>50</v>
      </c>
      <c r="P195" s="24">
        <f t="shared" si="6"/>
        <v>10991.475</v>
      </c>
      <c r="Q195" s="23">
        <f t="shared" si="7"/>
        <v>10661.730750000001</v>
      </c>
      <c r="R195" s="146">
        <f t="shared" si="8"/>
        <v>10258.709999999999</v>
      </c>
      <c r="S195" s="223"/>
      <c r="T195" s="189"/>
      <c r="U195" s="25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</row>
    <row r="196" spans="1:40" ht="30" customHeight="1" thickBot="1" x14ac:dyDescent="0.3">
      <c r="A196" s="201" t="s">
        <v>120</v>
      </c>
      <c r="B196" s="217"/>
      <c r="C196" s="11" t="s">
        <v>7</v>
      </c>
      <c r="D196" s="98">
        <v>5.97</v>
      </c>
      <c r="E196" s="98">
        <v>3.42</v>
      </c>
      <c r="F196" s="100">
        <v>3.18</v>
      </c>
      <c r="G196" s="98">
        <v>0</v>
      </c>
      <c r="H196" s="100">
        <v>0.24</v>
      </c>
      <c r="I196" s="98">
        <v>0</v>
      </c>
      <c r="J196" s="141">
        <v>27</v>
      </c>
      <c r="K196" s="141">
        <v>3</v>
      </c>
      <c r="L196" s="141">
        <v>16</v>
      </c>
      <c r="M196" s="100">
        <f>D196*D2+E196*E2+F196*F2+G196*G2+H196*H2+I196*I2+J196*J2+K196*K2+L196*L2</f>
        <v>7302.1</v>
      </c>
      <c r="N196" s="115">
        <v>40</v>
      </c>
      <c r="O196" s="115">
        <v>50</v>
      </c>
      <c r="P196" s="24">
        <f t="shared" si="6"/>
        <v>10953.15</v>
      </c>
      <c r="Q196" s="23">
        <f t="shared" si="7"/>
        <v>10624.555499999999</v>
      </c>
      <c r="R196" s="146">
        <f t="shared" si="8"/>
        <v>10222.94</v>
      </c>
      <c r="S196" s="221" t="s">
        <v>123</v>
      </c>
      <c r="T196" s="189"/>
      <c r="U196" s="25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</row>
    <row r="197" spans="1:40" ht="30" customHeight="1" thickBot="1" x14ac:dyDescent="0.3">
      <c r="A197" s="178"/>
      <c r="B197" s="172"/>
      <c r="C197" s="5" t="s">
        <v>8</v>
      </c>
      <c r="D197" s="99">
        <v>6.74</v>
      </c>
      <c r="E197" s="99">
        <v>4.28</v>
      </c>
      <c r="F197" s="99">
        <v>3.98</v>
      </c>
      <c r="G197" s="99">
        <v>0</v>
      </c>
      <c r="H197" s="99">
        <v>0.3</v>
      </c>
      <c r="I197" s="99">
        <v>0</v>
      </c>
      <c r="J197" s="142">
        <v>29</v>
      </c>
      <c r="K197" s="142">
        <v>4</v>
      </c>
      <c r="L197" s="142">
        <v>24</v>
      </c>
      <c r="M197" s="99">
        <f>D197*D2+E197*E2+F197*F2+G197*G2+H197*H2+I197*I2+J197*J2+K197*K2+L197*L2</f>
        <v>8905.7999999999993</v>
      </c>
      <c r="N197" s="115">
        <v>40</v>
      </c>
      <c r="O197" s="115">
        <v>50</v>
      </c>
      <c r="P197" s="24">
        <f t="shared" ref="P197:P260" si="9">M197*(O197+100)/100</f>
        <v>13358.7</v>
      </c>
      <c r="Q197" s="23">
        <f t="shared" ref="Q197:Q260" si="10">P197*0.97</f>
        <v>12957.939</v>
      </c>
      <c r="R197" s="146">
        <f t="shared" ref="R197:R260" si="11">M197*(N197+100)/100</f>
        <v>12468.12</v>
      </c>
      <c r="S197" s="222"/>
      <c r="T197" s="189"/>
      <c r="U197" s="25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</row>
    <row r="198" spans="1:40" ht="30" customHeight="1" thickBot="1" x14ac:dyDescent="0.3">
      <c r="A198" s="179"/>
      <c r="B198" s="173"/>
      <c r="C198" s="8" t="s">
        <v>9</v>
      </c>
      <c r="D198" s="100">
        <v>11.29</v>
      </c>
      <c r="E198" s="100">
        <v>5.13</v>
      </c>
      <c r="F198" s="100">
        <v>4.7699999999999996</v>
      </c>
      <c r="G198" s="100">
        <v>0</v>
      </c>
      <c r="H198" s="100">
        <v>0.36</v>
      </c>
      <c r="I198" s="100">
        <v>0</v>
      </c>
      <c r="J198" s="144">
        <v>31</v>
      </c>
      <c r="K198" s="144">
        <v>5</v>
      </c>
      <c r="L198" s="144">
        <v>28</v>
      </c>
      <c r="M198" s="100">
        <f>D198*D2+E198*E2+F198*F2+G198*G2+H198*H2+I198*I2+J198*J2+K198*K2+L198*L2</f>
        <v>11013.55</v>
      </c>
      <c r="N198" s="115">
        <v>40</v>
      </c>
      <c r="O198" s="115">
        <v>50</v>
      </c>
      <c r="P198" s="24">
        <f t="shared" si="9"/>
        <v>16520.325000000001</v>
      </c>
      <c r="Q198" s="23">
        <f t="shared" si="10"/>
        <v>16024.715250000001</v>
      </c>
      <c r="R198" s="146">
        <f t="shared" si="11"/>
        <v>15418.97</v>
      </c>
      <c r="S198" s="223"/>
      <c r="T198" s="189"/>
      <c r="U198" s="25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</row>
    <row r="199" spans="1:40" ht="30" customHeight="1" thickBot="1" x14ac:dyDescent="0.3">
      <c r="A199" s="174" t="s">
        <v>121</v>
      </c>
      <c r="B199" s="217"/>
      <c r="C199" s="6" t="s">
        <v>8</v>
      </c>
      <c r="D199" s="98">
        <v>7.7</v>
      </c>
      <c r="E199" s="98">
        <v>4.3</v>
      </c>
      <c r="F199" s="98">
        <v>3.99</v>
      </c>
      <c r="G199" s="98">
        <v>0</v>
      </c>
      <c r="H199" s="98">
        <v>0.31</v>
      </c>
      <c r="I199" s="98">
        <v>0</v>
      </c>
      <c r="J199" s="143">
        <v>34</v>
      </c>
      <c r="K199" s="143">
        <v>5</v>
      </c>
      <c r="L199" s="143">
        <v>28</v>
      </c>
      <c r="M199" s="98">
        <f>D199*D2+E199*E2+F199*F2+G199*G2+H199*H2+I199*I2+J199*J2+K199*K2+L199*L2</f>
        <v>10150.5</v>
      </c>
      <c r="N199" s="115">
        <v>40</v>
      </c>
      <c r="O199" s="115">
        <v>50</v>
      </c>
      <c r="P199" s="24">
        <f t="shared" si="9"/>
        <v>15225.75</v>
      </c>
      <c r="Q199" s="23">
        <f t="shared" si="10"/>
        <v>14768.977499999999</v>
      </c>
      <c r="R199" s="146">
        <f t="shared" si="11"/>
        <v>14210.7</v>
      </c>
      <c r="S199" s="221" t="s">
        <v>124</v>
      </c>
      <c r="T199" s="189"/>
      <c r="U199" s="25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</row>
    <row r="200" spans="1:40" ht="30" customHeight="1" thickBot="1" x14ac:dyDescent="0.3">
      <c r="A200" s="175"/>
      <c r="B200" s="172"/>
      <c r="C200" s="5" t="s">
        <v>10</v>
      </c>
      <c r="D200" s="99">
        <v>8.4700000000000006</v>
      </c>
      <c r="E200" s="99">
        <v>5.17</v>
      </c>
      <c r="F200" s="99">
        <v>4.84</v>
      </c>
      <c r="G200" s="99">
        <v>0</v>
      </c>
      <c r="H200" s="99">
        <v>0.33</v>
      </c>
      <c r="I200" s="99">
        <v>0</v>
      </c>
      <c r="J200" s="142">
        <v>36</v>
      </c>
      <c r="K200" s="142">
        <v>6</v>
      </c>
      <c r="L200" s="142">
        <v>32</v>
      </c>
      <c r="M200" s="99">
        <f>D200*D2+E200*E2+F200*F2+G200*G2+H200*H2+I200*I2+J200*J2+K200*K2+L200*L2</f>
        <v>11325.35</v>
      </c>
      <c r="N200" s="115">
        <v>40</v>
      </c>
      <c r="O200" s="115">
        <v>50</v>
      </c>
      <c r="P200" s="24">
        <f t="shared" si="9"/>
        <v>16988.025000000001</v>
      </c>
      <c r="Q200" s="23">
        <f t="shared" si="10"/>
        <v>16478.384249999999</v>
      </c>
      <c r="R200" s="146">
        <f t="shared" si="11"/>
        <v>15855.49</v>
      </c>
      <c r="S200" s="222"/>
      <c r="T200" s="189"/>
      <c r="U200" s="25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</row>
    <row r="201" spans="1:40" ht="30" customHeight="1" thickBot="1" x14ac:dyDescent="0.3">
      <c r="A201" s="176"/>
      <c r="B201" s="173"/>
      <c r="C201" s="9" t="s">
        <v>11</v>
      </c>
      <c r="D201" s="100">
        <v>11.81</v>
      </c>
      <c r="E201" s="100">
        <v>5.64</v>
      </c>
      <c r="F201" s="100">
        <v>5.27</v>
      </c>
      <c r="G201" s="100">
        <v>0</v>
      </c>
      <c r="H201" s="100">
        <v>0.37</v>
      </c>
      <c r="I201" s="100">
        <v>0</v>
      </c>
      <c r="J201" s="143">
        <v>38</v>
      </c>
      <c r="K201" s="143">
        <v>7</v>
      </c>
      <c r="L201" s="143">
        <v>36</v>
      </c>
      <c r="M201" s="100">
        <f>D201*D2+E201*E2+F201*F2+G201*G2+H201*H2+I201*I2+J201*J2+K201*K2+L201*L2</f>
        <v>13007</v>
      </c>
      <c r="N201" s="115">
        <v>40</v>
      </c>
      <c r="O201" s="115">
        <v>50</v>
      </c>
      <c r="P201" s="24">
        <f t="shared" si="9"/>
        <v>19510.5</v>
      </c>
      <c r="Q201" s="23">
        <f t="shared" si="10"/>
        <v>18925.184999999998</v>
      </c>
      <c r="R201" s="146">
        <f t="shared" si="11"/>
        <v>18209.8</v>
      </c>
      <c r="S201" s="223"/>
      <c r="T201" s="196"/>
      <c r="U201" s="25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</row>
    <row r="202" spans="1:40" ht="30" customHeight="1" thickBot="1" x14ac:dyDescent="0.3">
      <c r="A202" s="174" t="s">
        <v>125</v>
      </c>
      <c r="B202" s="220"/>
      <c r="C202" s="6" t="s">
        <v>6</v>
      </c>
      <c r="D202" s="98">
        <v>3.08</v>
      </c>
      <c r="E202" s="98">
        <v>1.72</v>
      </c>
      <c r="F202" s="134">
        <v>0.56000000000000005</v>
      </c>
      <c r="G202" s="101">
        <v>1.1599999999999999</v>
      </c>
      <c r="H202" s="98">
        <v>0</v>
      </c>
      <c r="I202" s="98">
        <v>0</v>
      </c>
      <c r="J202" s="143">
        <v>17</v>
      </c>
      <c r="K202" s="143">
        <v>1.7</v>
      </c>
      <c r="L202" s="143">
        <v>12</v>
      </c>
      <c r="M202" s="101">
        <f>D202*D2+E202*E2+F202*F2+G202*G2+H202*H2+I202*I2+J202*J2+K202*K2+L202*L2</f>
        <v>5000.6000000000004</v>
      </c>
      <c r="N202" s="115">
        <v>40</v>
      </c>
      <c r="O202" s="115">
        <v>50</v>
      </c>
      <c r="P202" s="24">
        <f t="shared" si="9"/>
        <v>7500.9</v>
      </c>
      <c r="Q202" s="23">
        <f t="shared" si="10"/>
        <v>7275.8729999999996</v>
      </c>
      <c r="R202" s="146">
        <f t="shared" si="11"/>
        <v>7000.84</v>
      </c>
      <c r="S202" s="221" t="s">
        <v>128</v>
      </c>
      <c r="T202" s="218" t="s">
        <v>47</v>
      </c>
      <c r="U202" s="25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</row>
    <row r="203" spans="1:40" ht="30" customHeight="1" thickBot="1" x14ac:dyDescent="0.3">
      <c r="A203" s="175"/>
      <c r="B203" s="183"/>
      <c r="C203" s="5" t="s">
        <v>4</v>
      </c>
      <c r="D203" s="99">
        <v>4.62</v>
      </c>
      <c r="E203" s="99">
        <v>2.56</v>
      </c>
      <c r="F203" s="133">
        <v>0.76</v>
      </c>
      <c r="G203" s="99">
        <v>1.8</v>
      </c>
      <c r="H203" s="98">
        <v>0</v>
      </c>
      <c r="I203" s="99">
        <v>0</v>
      </c>
      <c r="J203" s="142">
        <v>19</v>
      </c>
      <c r="K203" s="142">
        <v>2.2999999999999998</v>
      </c>
      <c r="L203" s="142">
        <v>13</v>
      </c>
      <c r="M203" s="99">
        <f>D203*D2+E203*E2+F203*F2+G203*G2+H203*H2+I203*I2+J203*J2+K203*K2+L203*L2</f>
        <v>6353.2</v>
      </c>
      <c r="N203" s="115">
        <v>40</v>
      </c>
      <c r="O203" s="115">
        <v>50</v>
      </c>
      <c r="P203" s="24">
        <f t="shared" si="9"/>
        <v>9529.7999999999993</v>
      </c>
      <c r="Q203" s="23">
        <f t="shared" si="10"/>
        <v>9243.905999999999</v>
      </c>
      <c r="R203" s="146">
        <f t="shared" si="11"/>
        <v>8894.48</v>
      </c>
      <c r="S203" s="222"/>
      <c r="T203" s="189"/>
      <c r="U203" s="25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</row>
    <row r="204" spans="1:40" ht="30" customHeight="1" thickBot="1" x14ac:dyDescent="0.3">
      <c r="A204" s="176"/>
      <c r="B204" s="183"/>
      <c r="C204" s="7" t="s">
        <v>5</v>
      </c>
      <c r="D204" s="100">
        <v>6.93</v>
      </c>
      <c r="E204" s="100">
        <v>3.43</v>
      </c>
      <c r="F204" s="131">
        <v>1.03</v>
      </c>
      <c r="G204" s="100">
        <v>2.4</v>
      </c>
      <c r="H204" s="98">
        <v>0</v>
      </c>
      <c r="I204" s="100">
        <v>0</v>
      </c>
      <c r="J204" s="143">
        <v>21</v>
      </c>
      <c r="K204" s="143">
        <v>3</v>
      </c>
      <c r="L204" s="143">
        <v>20</v>
      </c>
      <c r="M204" s="100">
        <f>D204*D2+E204*E2+F204*F2+G204*G2+H204*H2+I204*I2+J204*J2+K204*K2+L204*L2</f>
        <v>8487.65</v>
      </c>
      <c r="N204" s="115">
        <v>40</v>
      </c>
      <c r="O204" s="115">
        <v>50</v>
      </c>
      <c r="P204" s="24">
        <f t="shared" si="9"/>
        <v>12731.475</v>
      </c>
      <c r="Q204" s="23">
        <f t="shared" si="10"/>
        <v>12349.53075</v>
      </c>
      <c r="R204" s="146">
        <f t="shared" si="11"/>
        <v>11882.71</v>
      </c>
      <c r="S204" s="222"/>
      <c r="T204" s="189"/>
      <c r="U204" s="25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</row>
    <row r="205" spans="1:40" ht="30" customHeight="1" thickBot="1" x14ac:dyDescent="0.3">
      <c r="A205" s="174" t="s">
        <v>126</v>
      </c>
      <c r="B205" s="217"/>
      <c r="C205" s="6" t="s">
        <v>7</v>
      </c>
      <c r="D205" s="98">
        <v>5.97</v>
      </c>
      <c r="E205" s="98">
        <v>3.42</v>
      </c>
      <c r="F205" s="132">
        <v>0.91</v>
      </c>
      <c r="G205" s="98">
        <v>2.5099999999999998</v>
      </c>
      <c r="H205" s="98">
        <v>0</v>
      </c>
      <c r="I205" s="98">
        <v>0</v>
      </c>
      <c r="J205" s="141">
        <v>27</v>
      </c>
      <c r="K205" s="141">
        <v>3</v>
      </c>
      <c r="L205" s="141">
        <v>16</v>
      </c>
      <c r="M205" s="98">
        <f>D205*D2+E205*E2+F205*F2+G205*G2+H205*H2+I205*I2+J205*J2+K205*K2+L205*L2</f>
        <v>8515.7000000000007</v>
      </c>
      <c r="N205" s="115">
        <v>40</v>
      </c>
      <c r="O205" s="115">
        <v>50</v>
      </c>
      <c r="P205" s="24">
        <f t="shared" si="9"/>
        <v>12773.55</v>
      </c>
      <c r="Q205" s="23">
        <f t="shared" si="10"/>
        <v>12390.343499999999</v>
      </c>
      <c r="R205" s="146">
        <f t="shared" si="11"/>
        <v>11921.98</v>
      </c>
      <c r="S205" s="221" t="s">
        <v>129</v>
      </c>
      <c r="T205" s="189"/>
      <c r="U205" s="25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</row>
    <row r="206" spans="1:40" ht="30" customHeight="1" thickBot="1" x14ac:dyDescent="0.3">
      <c r="A206" s="175"/>
      <c r="B206" s="172"/>
      <c r="C206" s="5" t="s">
        <v>8</v>
      </c>
      <c r="D206" s="99">
        <v>6.74</v>
      </c>
      <c r="E206" s="99">
        <v>4.28</v>
      </c>
      <c r="F206" s="133">
        <v>1.28</v>
      </c>
      <c r="G206" s="99">
        <v>3</v>
      </c>
      <c r="H206" s="98">
        <v>0</v>
      </c>
      <c r="I206" s="99">
        <v>0</v>
      </c>
      <c r="J206" s="142">
        <v>29</v>
      </c>
      <c r="K206" s="142">
        <v>4</v>
      </c>
      <c r="L206" s="142">
        <v>24</v>
      </c>
      <c r="M206" s="99">
        <f>D206*D2+E206*E2+F206*F2+G206*G2+H206*H2+I206*I2+J206*J2+K206*K2+L206*L2</f>
        <v>10345.799999999999</v>
      </c>
      <c r="N206" s="115">
        <v>40</v>
      </c>
      <c r="O206" s="115">
        <v>50</v>
      </c>
      <c r="P206" s="24">
        <f t="shared" si="9"/>
        <v>15518.7</v>
      </c>
      <c r="Q206" s="23">
        <f t="shared" si="10"/>
        <v>15053.139000000001</v>
      </c>
      <c r="R206" s="146">
        <f t="shared" si="11"/>
        <v>14484.12</v>
      </c>
      <c r="S206" s="222"/>
      <c r="T206" s="189"/>
      <c r="U206" s="25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</row>
    <row r="207" spans="1:40" ht="30" customHeight="1" thickBot="1" x14ac:dyDescent="0.3">
      <c r="A207" s="176"/>
      <c r="B207" s="173"/>
      <c r="C207" s="9" t="s">
        <v>9</v>
      </c>
      <c r="D207" s="100">
        <v>11.29</v>
      </c>
      <c r="E207" s="100">
        <v>5.13</v>
      </c>
      <c r="F207" s="131">
        <v>1.53</v>
      </c>
      <c r="G207" s="100">
        <v>3.6</v>
      </c>
      <c r="H207" s="98">
        <v>0</v>
      </c>
      <c r="I207" s="100">
        <v>0</v>
      </c>
      <c r="J207" s="144">
        <v>31</v>
      </c>
      <c r="K207" s="144">
        <v>5</v>
      </c>
      <c r="L207" s="144">
        <v>28</v>
      </c>
      <c r="M207" s="100">
        <f>D207*D2+E207*E2+F207*F2+G207*G2+H207*H2+I207*I2+J207*J2+K207*K2+L207*L2</f>
        <v>12741.55</v>
      </c>
      <c r="N207" s="115">
        <v>40</v>
      </c>
      <c r="O207" s="115">
        <v>50</v>
      </c>
      <c r="P207" s="24">
        <f t="shared" si="9"/>
        <v>19112.325000000001</v>
      </c>
      <c r="Q207" s="23">
        <f t="shared" si="10"/>
        <v>18538.955249999999</v>
      </c>
      <c r="R207" s="146">
        <f t="shared" si="11"/>
        <v>17838.169999999998</v>
      </c>
      <c r="S207" s="222"/>
      <c r="T207" s="189"/>
      <c r="U207" s="25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</row>
    <row r="208" spans="1:40" ht="30" customHeight="1" thickBot="1" x14ac:dyDescent="0.3">
      <c r="A208" s="174" t="s">
        <v>127</v>
      </c>
      <c r="B208" s="217"/>
      <c r="C208" s="6" t="s">
        <v>8</v>
      </c>
      <c r="D208" s="98">
        <v>7.7</v>
      </c>
      <c r="E208" s="98">
        <v>4.3</v>
      </c>
      <c r="F208" s="132">
        <v>1.1000000000000001</v>
      </c>
      <c r="G208" s="98">
        <v>3.2</v>
      </c>
      <c r="H208" s="98">
        <v>0</v>
      </c>
      <c r="I208" s="98">
        <v>0</v>
      </c>
      <c r="J208" s="143">
        <v>34</v>
      </c>
      <c r="K208" s="143">
        <v>5</v>
      </c>
      <c r="L208" s="143">
        <v>28</v>
      </c>
      <c r="M208" s="98">
        <f>D208*D2+E208*E2+F208*F2+G208*G2+H208*H2+I208*I2+J208*J2+K208*K2+L208*L2</f>
        <v>11694.5</v>
      </c>
      <c r="N208" s="115">
        <v>40</v>
      </c>
      <c r="O208" s="115">
        <v>50</v>
      </c>
      <c r="P208" s="24">
        <f t="shared" si="9"/>
        <v>17541.75</v>
      </c>
      <c r="Q208" s="23">
        <f t="shared" si="10"/>
        <v>17015.497500000001</v>
      </c>
      <c r="R208" s="146">
        <f t="shared" si="11"/>
        <v>16372.3</v>
      </c>
      <c r="S208" s="221" t="s">
        <v>130</v>
      </c>
      <c r="T208" s="189"/>
      <c r="U208" s="25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</row>
    <row r="209" spans="1:40" ht="30" customHeight="1" thickBot="1" x14ac:dyDescent="0.3">
      <c r="A209" s="175"/>
      <c r="B209" s="172"/>
      <c r="C209" s="5" t="s">
        <v>10</v>
      </c>
      <c r="D209" s="99">
        <v>8.4700000000000006</v>
      </c>
      <c r="E209" s="99">
        <v>5.17</v>
      </c>
      <c r="F209" s="133">
        <v>1.43</v>
      </c>
      <c r="G209" s="99">
        <v>3.74</v>
      </c>
      <c r="H209" s="98">
        <v>0</v>
      </c>
      <c r="I209" s="99">
        <v>0</v>
      </c>
      <c r="J209" s="142">
        <v>36</v>
      </c>
      <c r="K209" s="142">
        <v>6</v>
      </c>
      <c r="L209" s="142">
        <v>32</v>
      </c>
      <c r="M209" s="99">
        <f>D209*D2+E209*E2+F209*F2+G209*G2+H209*H2+I209*I2+J209*J2+K209*K2+L209*L2</f>
        <v>13155.75</v>
      </c>
      <c r="N209" s="115">
        <v>40</v>
      </c>
      <c r="O209" s="115">
        <v>50</v>
      </c>
      <c r="P209" s="24">
        <f t="shared" si="9"/>
        <v>19733.625</v>
      </c>
      <c r="Q209" s="23">
        <f t="shared" si="10"/>
        <v>19141.616249999999</v>
      </c>
      <c r="R209" s="146">
        <f t="shared" si="11"/>
        <v>18418.05</v>
      </c>
      <c r="S209" s="222"/>
      <c r="T209" s="189"/>
      <c r="U209" s="25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</row>
    <row r="210" spans="1:40" ht="30" customHeight="1" thickBot="1" x14ac:dyDescent="0.3">
      <c r="A210" s="176"/>
      <c r="B210" s="172"/>
      <c r="C210" s="8" t="s">
        <v>11</v>
      </c>
      <c r="D210" s="100">
        <v>11.81</v>
      </c>
      <c r="E210" s="100">
        <v>5.64</v>
      </c>
      <c r="F210" s="131">
        <v>1.56</v>
      </c>
      <c r="G210" s="100">
        <v>4.08</v>
      </c>
      <c r="H210" s="98">
        <v>0</v>
      </c>
      <c r="I210" s="100">
        <v>0</v>
      </c>
      <c r="J210" s="143">
        <v>38</v>
      </c>
      <c r="K210" s="143">
        <v>7</v>
      </c>
      <c r="L210" s="143">
        <v>36</v>
      </c>
      <c r="M210" s="100">
        <f>D210*D2+E210*E2+F210*F2+G210*G2+H210*H2+I210*I2+J210*J2+K210*K2+L210*L2</f>
        <v>14995.8</v>
      </c>
      <c r="N210" s="115">
        <v>40</v>
      </c>
      <c r="O210" s="115">
        <v>50</v>
      </c>
      <c r="P210" s="24">
        <f t="shared" si="9"/>
        <v>22493.7</v>
      </c>
      <c r="Q210" s="23">
        <f t="shared" si="10"/>
        <v>21818.888999999999</v>
      </c>
      <c r="R210" s="146">
        <f t="shared" si="11"/>
        <v>20994.12</v>
      </c>
      <c r="S210" s="222"/>
      <c r="T210" s="196"/>
      <c r="U210" s="25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</row>
    <row r="211" spans="1:40" ht="30" customHeight="1" thickBot="1" x14ac:dyDescent="0.3">
      <c r="A211" s="174" t="s">
        <v>131</v>
      </c>
      <c r="B211" s="241" t="s">
        <v>106</v>
      </c>
      <c r="C211" s="6" t="s">
        <v>6</v>
      </c>
      <c r="D211" s="98">
        <v>3.08</v>
      </c>
      <c r="E211" s="98">
        <v>1.72</v>
      </c>
      <c r="F211" s="98">
        <v>0</v>
      </c>
      <c r="G211" s="132">
        <v>0</v>
      </c>
      <c r="H211" s="98">
        <v>1.72</v>
      </c>
      <c r="I211" s="98">
        <v>0</v>
      </c>
      <c r="J211" s="143">
        <v>23</v>
      </c>
      <c r="K211" s="143">
        <v>1.7</v>
      </c>
      <c r="L211" s="143">
        <v>12</v>
      </c>
      <c r="M211" s="101">
        <f>D211*D2+E211*E2+F211*F2+G211*G2+H211*H2+I211*I2+J211*J2+K211*K2+L211*L2</f>
        <v>6327</v>
      </c>
      <c r="N211" s="115">
        <v>40</v>
      </c>
      <c r="O211" s="115">
        <v>50</v>
      </c>
      <c r="P211" s="24">
        <f t="shared" si="9"/>
        <v>9490.5</v>
      </c>
      <c r="Q211" s="23">
        <f t="shared" si="10"/>
        <v>9205.7849999999999</v>
      </c>
      <c r="R211" s="146">
        <f t="shared" si="11"/>
        <v>8857.7999999999993</v>
      </c>
      <c r="S211" s="221" t="s">
        <v>134</v>
      </c>
      <c r="T211" s="218" t="s">
        <v>47</v>
      </c>
      <c r="U211" s="25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</row>
    <row r="212" spans="1:40" ht="30" customHeight="1" thickBot="1" x14ac:dyDescent="0.3">
      <c r="A212" s="175"/>
      <c r="B212" s="172"/>
      <c r="C212" s="5" t="s">
        <v>4</v>
      </c>
      <c r="D212" s="99">
        <v>4.62</v>
      </c>
      <c r="E212" s="99">
        <v>2.56</v>
      </c>
      <c r="F212" s="99">
        <v>0</v>
      </c>
      <c r="G212" s="133">
        <v>0</v>
      </c>
      <c r="H212" s="99">
        <v>2.56</v>
      </c>
      <c r="I212" s="99">
        <v>0</v>
      </c>
      <c r="J212" s="142">
        <v>25</v>
      </c>
      <c r="K212" s="142">
        <v>2.2999999999999998</v>
      </c>
      <c r="L212" s="142">
        <v>13</v>
      </c>
      <c r="M212" s="99">
        <f>D212*D2+E212*E2+F212*F2+G212*G2+H212*H2+I212*I2+J212*J2+K212*K2+L212*L2</f>
        <v>7993.2</v>
      </c>
      <c r="N212" s="115">
        <v>40</v>
      </c>
      <c r="O212" s="115">
        <v>50</v>
      </c>
      <c r="P212" s="24">
        <f t="shared" si="9"/>
        <v>11989.8</v>
      </c>
      <c r="Q212" s="23">
        <f t="shared" si="10"/>
        <v>11630.106</v>
      </c>
      <c r="R212" s="146">
        <f t="shared" si="11"/>
        <v>11190.48</v>
      </c>
      <c r="S212" s="222"/>
      <c r="T212" s="189"/>
      <c r="U212" s="25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</row>
    <row r="213" spans="1:40" ht="30" customHeight="1" thickBot="1" x14ac:dyDescent="0.3">
      <c r="A213" s="176"/>
      <c r="B213" s="173"/>
      <c r="C213" s="12" t="s">
        <v>5</v>
      </c>
      <c r="D213" s="100">
        <v>6.93</v>
      </c>
      <c r="E213" s="100">
        <v>3.43</v>
      </c>
      <c r="F213" s="100">
        <v>0</v>
      </c>
      <c r="G213" s="131">
        <v>0</v>
      </c>
      <c r="H213" s="100">
        <v>3.43</v>
      </c>
      <c r="I213" s="100">
        <v>0</v>
      </c>
      <c r="J213" s="143">
        <v>27</v>
      </c>
      <c r="K213" s="143">
        <v>3</v>
      </c>
      <c r="L213" s="143">
        <v>20</v>
      </c>
      <c r="M213" s="100">
        <f>D213*D2+E213*E2+F213*F2+G213*G2+H213*H2+I213*I2+J213*J2+K213*K2+L213*L2</f>
        <v>10487.65</v>
      </c>
      <c r="N213" s="115">
        <v>40</v>
      </c>
      <c r="O213" s="115">
        <v>50</v>
      </c>
      <c r="P213" s="24">
        <f t="shared" si="9"/>
        <v>15731.475</v>
      </c>
      <c r="Q213" s="23">
        <f t="shared" si="10"/>
        <v>15259.53075</v>
      </c>
      <c r="R213" s="146">
        <f t="shared" si="11"/>
        <v>14682.71</v>
      </c>
      <c r="S213" s="223"/>
      <c r="T213" s="189"/>
      <c r="U213" s="25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</row>
    <row r="214" spans="1:40" ht="30" customHeight="1" thickBot="1" x14ac:dyDescent="0.3">
      <c r="A214" s="174" t="s">
        <v>132</v>
      </c>
      <c r="B214" s="217"/>
      <c r="C214" s="6" t="s">
        <v>7</v>
      </c>
      <c r="D214" s="98">
        <v>5.97</v>
      </c>
      <c r="E214" s="98">
        <v>3.42</v>
      </c>
      <c r="F214" s="98">
        <v>0</v>
      </c>
      <c r="G214" s="132">
        <v>0</v>
      </c>
      <c r="H214" s="98">
        <v>3.42</v>
      </c>
      <c r="I214" s="98">
        <v>0</v>
      </c>
      <c r="J214" s="141">
        <v>33</v>
      </c>
      <c r="K214" s="141">
        <v>3</v>
      </c>
      <c r="L214" s="141">
        <v>16</v>
      </c>
      <c r="M214" s="98">
        <f>D214*D2+E214*E2+F214*F2+G214*G2+H214*H2+I214*I2+J214*J2+K214*K2+L214*L2</f>
        <v>10446.099999999999</v>
      </c>
      <c r="N214" s="115">
        <v>40</v>
      </c>
      <c r="O214" s="115">
        <v>50</v>
      </c>
      <c r="P214" s="24">
        <f t="shared" si="9"/>
        <v>15669.149999999998</v>
      </c>
      <c r="Q214" s="23">
        <f t="shared" si="10"/>
        <v>15199.075499999997</v>
      </c>
      <c r="R214" s="146">
        <f t="shared" si="11"/>
        <v>14624.539999999997</v>
      </c>
      <c r="S214" s="221" t="s">
        <v>135</v>
      </c>
      <c r="T214" s="189"/>
      <c r="U214" s="25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</row>
    <row r="215" spans="1:40" ht="30" customHeight="1" thickBot="1" x14ac:dyDescent="0.3">
      <c r="A215" s="175"/>
      <c r="B215" s="172"/>
      <c r="C215" s="5" t="s">
        <v>8</v>
      </c>
      <c r="D215" s="99">
        <v>6.74</v>
      </c>
      <c r="E215" s="99">
        <v>4.28</v>
      </c>
      <c r="F215" s="99">
        <v>0</v>
      </c>
      <c r="G215" s="133">
        <v>0</v>
      </c>
      <c r="H215" s="99">
        <v>4.28</v>
      </c>
      <c r="I215" s="99">
        <v>0</v>
      </c>
      <c r="J215" s="142">
        <v>35</v>
      </c>
      <c r="K215" s="142">
        <v>4</v>
      </c>
      <c r="L215" s="142">
        <v>24</v>
      </c>
      <c r="M215" s="99">
        <f>D215*D2+E215*E2+F215*F2+G215*G2+H215*H2+I215*I2+J215*J2+K215*K2+L215*L2</f>
        <v>12689.8</v>
      </c>
      <c r="N215" s="115">
        <v>40</v>
      </c>
      <c r="O215" s="115">
        <v>50</v>
      </c>
      <c r="P215" s="24">
        <f t="shared" si="9"/>
        <v>19034.7</v>
      </c>
      <c r="Q215" s="23">
        <f t="shared" si="10"/>
        <v>18463.659</v>
      </c>
      <c r="R215" s="146">
        <f t="shared" si="11"/>
        <v>17765.72</v>
      </c>
      <c r="S215" s="222"/>
      <c r="T215" s="189"/>
      <c r="U215" s="25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</row>
    <row r="216" spans="1:40" ht="30" customHeight="1" thickBot="1" x14ac:dyDescent="0.3">
      <c r="A216" s="176"/>
      <c r="B216" s="173"/>
      <c r="C216" s="9" t="s">
        <v>9</v>
      </c>
      <c r="D216" s="100">
        <v>11.29</v>
      </c>
      <c r="E216" s="100">
        <v>5.13</v>
      </c>
      <c r="F216" s="100">
        <v>0</v>
      </c>
      <c r="G216" s="131">
        <v>0</v>
      </c>
      <c r="H216" s="100">
        <v>5.13</v>
      </c>
      <c r="I216" s="100">
        <v>0</v>
      </c>
      <c r="J216" s="144">
        <v>37</v>
      </c>
      <c r="K216" s="144">
        <v>5</v>
      </c>
      <c r="L216" s="144">
        <v>28</v>
      </c>
      <c r="M216" s="100">
        <f>D216*D2+E216*E2+F216*F2+G216*G2+H216*H2+I216*I2+J216*J2+K216*K2+L216*L2</f>
        <v>15429.55</v>
      </c>
      <c r="N216" s="115">
        <v>40</v>
      </c>
      <c r="O216" s="115">
        <v>50</v>
      </c>
      <c r="P216" s="24">
        <f t="shared" si="9"/>
        <v>23144.325000000001</v>
      </c>
      <c r="Q216" s="23">
        <f t="shared" si="10"/>
        <v>22449.99525</v>
      </c>
      <c r="R216" s="146">
        <f t="shared" si="11"/>
        <v>21601.37</v>
      </c>
      <c r="S216" s="223"/>
      <c r="T216" s="189"/>
      <c r="U216" s="25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</row>
    <row r="217" spans="1:40" ht="30" customHeight="1" thickBot="1" x14ac:dyDescent="0.3">
      <c r="A217" s="174" t="s">
        <v>133</v>
      </c>
      <c r="B217" s="217"/>
      <c r="C217" s="6" t="s">
        <v>8</v>
      </c>
      <c r="D217" s="98">
        <v>7.7</v>
      </c>
      <c r="E217" s="98">
        <v>4.3</v>
      </c>
      <c r="F217" s="98">
        <v>0</v>
      </c>
      <c r="G217" s="132">
        <v>0</v>
      </c>
      <c r="H217" s="98">
        <v>4.3</v>
      </c>
      <c r="I217" s="98">
        <v>0</v>
      </c>
      <c r="J217" s="143">
        <v>40</v>
      </c>
      <c r="K217" s="143">
        <v>5</v>
      </c>
      <c r="L217" s="143">
        <v>28</v>
      </c>
      <c r="M217" s="98">
        <f>D217*D2+E217*E2+F217*F2+G217*G2+H217*H2+I217*I2+J217*J2+K217*K2+L217*L2</f>
        <v>13942.5</v>
      </c>
      <c r="N217" s="115">
        <v>40</v>
      </c>
      <c r="O217" s="115">
        <v>50</v>
      </c>
      <c r="P217" s="24">
        <f t="shared" si="9"/>
        <v>20913.75</v>
      </c>
      <c r="Q217" s="23">
        <f t="shared" si="10"/>
        <v>20286.337499999998</v>
      </c>
      <c r="R217" s="146">
        <f t="shared" si="11"/>
        <v>19519.5</v>
      </c>
      <c r="S217" s="221" t="s">
        <v>136</v>
      </c>
      <c r="T217" s="189"/>
      <c r="U217" s="25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</row>
    <row r="218" spans="1:40" ht="30" customHeight="1" thickBot="1" x14ac:dyDescent="0.3">
      <c r="A218" s="175"/>
      <c r="B218" s="172"/>
      <c r="C218" s="5" t="s">
        <v>10</v>
      </c>
      <c r="D218" s="99">
        <v>8.4700000000000006</v>
      </c>
      <c r="E218" s="99">
        <v>5.17</v>
      </c>
      <c r="F218" s="99">
        <v>0</v>
      </c>
      <c r="G218" s="133">
        <v>0</v>
      </c>
      <c r="H218" s="99">
        <v>5.17</v>
      </c>
      <c r="I218" s="99">
        <v>0</v>
      </c>
      <c r="J218" s="142">
        <v>42</v>
      </c>
      <c r="K218" s="142">
        <v>6</v>
      </c>
      <c r="L218" s="142">
        <v>32</v>
      </c>
      <c r="M218" s="99">
        <f>D218*D2+E218*E2+F218*F2+G218*G2+H218*H2+I218*I2+J218*J2+K218*K2+L218*L2</f>
        <v>15797.35</v>
      </c>
      <c r="N218" s="115">
        <v>40</v>
      </c>
      <c r="O218" s="115">
        <v>50</v>
      </c>
      <c r="P218" s="24">
        <f t="shared" si="9"/>
        <v>23696.025000000001</v>
      </c>
      <c r="Q218" s="23">
        <f t="shared" si="10"/>
        <v>22985.144250000001</v>
      </c>
      <c r="R218" s="146">
        <f t="shared" si="11"/>
        <v>22116.29</v>
      </c>
      <c r="S218" s="222"/>
      <c r="T218" s="189"/>
      <c r="U218" s="25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</row>
    <row r="219" spans="1:40" ht="30" customHeight="1" thickBot="1" x14ac:dyDescent="0.3">
      <c r="A219" s="176"/>
      <c r="B219" s="173"/>
      <c r="C219" s="9" t="s">
        <v>11</v>
      </c>
      <c r="D219" s="100">
        <v>11.81</v>
      </c>
      <c r="E219" s="100">
        <v>5.64</v>
      </c>
      <c r="F219" s="100">
        <v>0</v>
      </c>
      <c r="G219" s="131">
        <v>0</v>
      </c>
      <c r="H219" s="100">
        <v>5.64</v>
      </c>
      <c r="I219" s="100">
        <v>0</v>
      </c>
      <c r="J219" s="143">
        <v>44</v>
      </c>
      <c r="K219" s="143">
        <v>7</v>
      </c>
      <c r="L219" s="143">
        <v>36</v>
      </c>
      <c r="M219" s="100">
        <f>D219*D2+E219*E2+F219*F2+G219*G2+H219*H2+I219*I2+J219*J2+K219*K2+L219*L2</f>
        <v>17823</v>
      </c>
      <c r="N219" s="115">
        <v>40</v>
      </c>
      <c r="O219" s="115">
        <v>50</v>
      </c>
      <c r="P219" s="24">
        <f t="shared" si="9"/>
        <v>26734.5</v>
      </c>
      <c r="Q219" s="23">
        <f t="shared" si="10"/>
        <v>25932.465</v>
      </c>
      <c r="R219" s="146">
        <f t="shared" si="11"/>
        <v>24952.2</v>
      </c>
      <c r="S219" s="223"/>
      <c r="T219" s="196"/>
      <c r="U219" s="25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</row>
    <row r="220" spans="1:40" ht="30" customHeight="1" thickBot="1" x14ac:dyDescent="0.3">
      <c r="A220" s="180" t="s">
        <v>137</v>
      </c>
      <c r="B220" s="217"/>
      <c r="C220" s="6" t="s">
        <v>6</v>
      </c>
      <c r="D220" s="98">
        <v>3.08</v>
      </c>
      <c r="E220" s="98">
        <v>1.72</v>
      </c>
      <c r="F220" s="98">
        <v>0</v>
      </c>
      <c r="G220" s="98">
        <v>1.72</v>
      </c>
      <c r="H220" s="98">
        <v>0</v>
      </c>
      <c r="I220" s="98">
        <v>0</v>
      </c>
      <c r="J220" s="141">
        <v>16</v>
      </c>
      <c r="K220" s="143">
        <v>1.7</v>
      </c>
      <c r="L220" s="143">
        <v>12</v>
      </c>
      <c r="M220" s="98">
        <f>D220*D2+E220*E2+F220*F2+G220*G2+H220*H2+I220*I2+J220*J2+K220*K2+L220*L2</f>
        <v>5214.2</v>
      </c>
      <c r="N220" s="115">
        <v>40</v>
      </c>
      <c r="O220" s="115">
        <v>50</v>
      </c>
      <c r="P220" s="24">
        <f t="shared" si="9"/>
        <v>7821.3</v>
      </c>
      <c r="Q220" s="23">
        <f t="shared" si="10"/>
        <v>7586.6610000000001</v>
      </c>
      <c r="R220" s="146">
        <f t="shared" si="11"/>
        <v>7299.88</v>
      </c>
      <c r="S220" s="221" t="s">
        <v>141</v>
      </c>
      <c r="T220" s="188" t="s">
        <v>47</v>
      </c>
      <c r="U220" s="25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</row>
    <row r="221" spans="1:40" ht="30" customHeight="1" thickBot="1" x14ac:dyDescent="0.3">
      <c r="A221" s="181"/>
      <c r="B221" s="172"/>
      <c r="C221" s="5" t="s">
        <v>4</v>
      </c>
      <c r="D221" s="99">
        <v>4.62</v>
      </c>
      <c r="E221" s="99">
        <v>2.56</v>
      </c>
      <c r="F221" s="99">
        <v>0</v>
      </c>
      <c r="G221" s="99">
        <v>2.56</v>
      </c>
      <c r="H221" s="99">
        <v>0</v>
      </c>
      <c r="I221" s="99">
        <v>0</v>
      </c>
      <c r="J221" s="142">
        <v>18</v>
      </c>
      <c r="K221" s="142">
        <v>2.2999999999999998</v>
      </c>
      <c r="L221" s="142">
        <v>13</v>
      </c>
      <c r="M221" s="99">
        <f>D221*D2+E221*E2+F221*F2+G221*G2+H221*H2+I221*I2+J221*J2+K221*K2+L221*L2</f>
        <v>6678.8</v>
      </c>
      <c r="N221" s="115">
        <v>40</v>
      </c>
      <c r="O221" s="115">
        <v>50</v>
      </c>
      <c r="P221" s="24">
        <f t="shared" si="9"/>
        <v>10018.200000000001</v>
      </c>
      <c r="Q221" s="23">
        <f t="shared" si="10"/>
        <v>9717.6540000000005</v>
      </c>
      <c r="R221" s="146">
        <f t="shared" si="11"/>
        <v>9350.32</v>
      </c>
      <c r="S221" s="222"/>
      <c r="T221" s="189"/>
      <c r="U221" s="25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</row>
    <row r="222" spans="1:40" ht="30" customHeight="1" thickBot="1" x14ac:dyDescent="0.3">
      <c r="A222" s="195"/>
      <c r="B222" s="173"/>
      <c r="C222" s="12" t="s">
        <v>5</v>
      </c>
      <c r="D222" s="100">
        <v>6.93</v>
      </c>
      <c r="E222" s="100">
        <v>3.43</v>
      </c>
      <c r="F222" s="100">
        <v>0</v>
      </c>
      <c r="G222" s="100">
        <v>3.43</v>
      </c>
      <c r="H222" s="100">
        <v>0</v>
      </c>
      <c r="I222" s="100">
        <v>0</v>
      </c>
      <c r="J222" s="143">
        <v>20</v>
      </c>
      <c r="K222" s="143">
        <v>3</v>
      </c>
      <c r="L222" s="143">
        <v>20</v>
      </c>
      <c r="M222" s="100">
        <f>D222*D2+E222*E2+F222*F2+G222*G2+H222*H2+I222*I2+J222*J2+K222*K2+L222*L2</f>
        <v>8964.4500000000007</v>
      </c>
      <c r="N222" s="115">
        <v>40</v>
      </c>
      <c r="O222" s="115">
        <v>50</v>
      </c>
      <c r="P222" s="24">
        <f t="shared" si="9"/>
        <v>13446.674999999999</v>
      </c>
      <c r="Q222" s="23">
        <f t="shared" si="10"/>
        <v>13043.274749999999</v>
      </c>
      <c r="R222" s="146">
        <f t="shared" si="11"/>
        <v>12550.23</v>
      </c>
      <c r="S222" s="223"/>
      <c r="T222" s="189"/>
      <c r="U222" s="25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</row>
    <row r="223" spans="1:40" ht="30" customHeight="1" thickBot="1" x14ac:dyDescent="0.3">
      <c r="A223" s="174" t="s">
        <v>138</v>
      </c>
      <c r="B223" s="217"/>
      <c r="C223" s="6" t="s">
        <v>7</v>
      </c>
      <c r="D223" s="98">
        <v>5.97</v>
      </c>
      <c r="E223" s="98">
        <v>3.42</v>
      </c>
      <c r="F223" s="98">
        <v>0</v>
      </c>
      <c r="G223" s="98">
        <v>3.42</v>
      </c>
      <c r="H223" s="98">
        <v>0</v>
      </c>
      <c r="I223" s="98">
        <v>0</v>
      </c>
      <c r="J223" s="141">
        <v>26</v>
      </c>
      <c r="K223" s="141">
        <v>3</v>
      </c>
      <c r="L223" s="141">
        <v>16</v>
      </c>
      <c r="M223" s="98">
        <f>D223*D2+E223*E2+F223*F2+G223*G2+H223*H2+I223*I2+J223*J2+K223*K2+L223*L2</f>
        <v>8925.2999999999993</v>
      </c>
      <c r="N223" s="115">
        <v>40</v>
      </c>
      <c r="O223" s="115">
        <v>50</v>
      </c>
      <c r="P223" s="24">
        <f t="shared" si="9"/>
        <v>13387.95</v>
      </c>
      <c r="Q223" s="23">
        <f t="shared" si="10"/>
        <v>12986.3115</v>
      </c>
      <c r="R223" s="146">
        <f t="shared" si="11"/>
        <v>12495.42</v>
      </c>
      <c r="S223" s="221" t="s">
        <v>142</v>
      </c>
      <c r="T223" s="189"/>
      <c r="U223" s="25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</row>
    <row r="224" spans="1:40" ht="30" customHeight="1" thickBot="1" x14ac:dyDescent="0.3">
      <c r="A224" s="175"/>
      <c r="B224" s="172"/>
      <c r="C224" s="5" t="s">
        <v>8</v>
      </c>
      <c r="D224" s="99">
        <v>6.74</v>
      </c>
      <c r="E224" s="99">
        <v>4.28</v>
      </c>
      <c r="F224" s="99">
        <v>0</v>
      </c>
      <c r="G224" s="99">
        <v>4.28</v>
      </c>
      <c r="H224" s="99">
        <v>0</v>
      </c>
      <c r="I224" s="99">
        <v>0</v>
      </c>
      <c r="J224" s="142">
        <v>28</v>
      </c>
      <c r="K224" s="142">
        <v>4</v>
      </c>
      <c r="L224" s="142">
        <v>24</v>
      </c>
      <c r="M224" s="99">
        <f>D224*D2+E224*E2+F224*F2+G224*G2+H224*H2+I224*I2+J224*J2+K224*K2+L224*L2</f>
        <v>10962.6</v>
      </c>
      <c r="N224" s="115">
        <v>40</v>
      </c>
      <c r="O224" s="115">
        <v>50</v>
      </c>
      <c r="P224" s="24">
        <f t="shared" si="9"/>
        <v>16443.900000000001</v>
      </c>
      <c r="Q224" s="23">
        <f t="shared" si="10"/>
        <v>15950.583000000001</v>
      </c>
      <c r="R224" s="146">
        <f t="shared" si="11"/>
        <v>15347.64</v>
      </c>
      <c r="S224" s="222"/>
      <c r="T224" s="189"/>
      <c r="U224" s="25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</row>
    <row r="225" spans="1:40" ht="30" customHeight="1" thickBot="1" x14ac:dyDescent="0.3">
      <c r="A225" s="176"/>
      <c r="B225" s="173"/>
      <c r="C225" s="9" t="s">
        <v>9</v>
      </c>
      <c r="D225" s="100">
        <v>11.29</v>
      </c>
      <c r="E225" s="100">
        <v>5.13</v>
      </c>
      <c r="F225" s="100">
        <v>0</v>
      </c>
      <c r="G225" s="100">
        <v>5.13</v>
      </c>
      <c r="H225" s="100">
        <v>0</v>
      </c>
      <c r="I225" s="100">
        <v>0</v>
      </c>
      <c r="J225" s="144">
        <v>30</v>
      </c>
      <c r="K225" s="144">
        <v>5</v>
      </c>
      <c r="L225" s="144">
        <v>28</v>
      </c>
      <c r="M225" s="100">
        <f>D225*D2+E225*E2+F225*F2+G225*G2+H225*H2+I225*I2+J225*J2+K225*K2+L225*L2</f>
        <v>13498.35</v>
      </c>
      <c r="N225" s="115">
        <v>40</v>
      </c>
      <c r="O225" s="115">
        <v>50</v>
      </c>
      <c r="P225" s="24">
        <f t="shared" si="9"/>
        <v>20247.525000000001</v>
      </c>
      <c r="Q225" s="23">
        <f t="shared" si="10"/>
        <v>19640.099249999999</v>
      </c>
      <c r="R225" s="146">
        <f t="shared" si="11"/>
        <v>18897.689999999999</v>
      </c>
      <c r="S225" s="223"/>
      <c r="T225" s="189"/>
      <c r="U225" s="25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</row>
    <row r="226" spans="1:40" ht="30" customHeight="1" thickBot="1" x14ac:dyDescent="0.3">
      <c r="A226" s="240" t="s">
        <v>139</v>
      </c>
      <c r="B226" s="217"/>
      <c r="C226" s="6" t="s">
        <v>8</v>
      </c>
      <c r="D226" s="98">
        <v>7.7</v>
      </c>
      <c r="E226" s="98">
        <v>4.3</v>
      </c>
      <c r="F226" s="98">
        <v>0</v>
      </c>
      <c r="G226" s="98">
        <v>4.3</v>
      </c>
      <c r="H226" s="98">
        <v>0</v>
      </c>
      <c r="I226" s="98">
        <v>0</v>
      </c>
      <c r="J226" s="143">
        <v>33</v>
      </c>
      <c r="K226" s="143">
        <v>5</v>
      </c>
      <c r="L226" s="143">
        <v>28</v>
      </c>
      <c r="M226" s="98">
        <f>D226*D2+E226*E2+F226*F2+G226*G2+H226*H2+I226*I2+J226*J2+K226*K2+L226*L2</f>
        <v>12210.5</v>
      </c>
      <c r="N226" s="115">
        <v>40</v>
      </c>
      <c r="O226" s="115">
        <v>50</v>
      </c>
      <c r="P226" s="24">
        <f t="shared" si="9"/>
        <v>18315.75</v>
      </c>
      <c r="Q226" s="23">
        <f t="shared" si="10"/>
        <v>17766.2775</v>
      </c>
      <c r="R226" s="146">
        <f t="shared" si="11"/>
        <v>17094.7</v>
      </c>
      <c r="S226" s="221" t="s">
        <v>140</v>
      </c>
      <c r="T226" s="189"/>
      <c r="U226" s="25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</row>
    <row r="227" spans="1:40" ht="30" customHeight="1" thickBot="1" x14ac:dyDescent="0.3">
      <c r="A227" s="181"/>
      <c r="B227" s="172"/>
      <c r="C227" s="5" t="s">
        <v>10</v>
      </c>
      <c r="D227" s="99">
        <v>8.4700000000000006</v>
      </c>
      <c r="E227" s="99">
        <v>5.17</v>
      </c>
      <c r="F227" s="99">
        <v>0</v>
      </c>
      <c r="G227" s="99">
        <v>5.17</v>
      </c>
      <c r="H227" s="99">
        <v>0</v>
      </c>
      <c r="I227" s="99">
        <v>0</v>
      </c>
      <c r="J227" s="142">
        <v>35</v>
      </c>
      <c r="K227" s="142">
        <v>6</v>
      </c>
      <c r="L227" s="142">
        <v>32</v>
      </c>
      <c r="M227" s="99">
        <f>D227*D2+E227*E2+F227*F2+G227*G2+H227*H2+I227*I2+J227*J2+K227*K2+L227*L2</f>
        <v>13856.55</v>
      </c>
      <c r="N227" s="115">
        <v>40</v>
      </c>
      <c r="O227" s="115">
        <v>50</v>
      </c>
      <c r="P227" s="24">
        <f t="shared" si="9"/>
        <v>20784.825000000001</v>
      </c>
      <c r="Q227" s="23">
        <f t="shared" si="10"/>
        <v>20161.28025</v>
      </c>
      <c r="R227" s="146">
        <f t="shared" si="11"/>
        <v>19399.169999999998</v>
      </c>
      <c r="S227" s="222"/>
      <c r="T227" s="189"/>
      <c r="U227" s="25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</row>
    <row r="228" spans="1:40" ht="30" customHeight="1" thickBot="1" x14ac:dyDescent="0.3">
      <c r="A228" s="195"/>
      <c r="B228" s="173"/>
      <c r="C228" s="9" t="s">
        <v>11</v>
      </c>
      <c r="D228" s="100">
        <v>11.81</v>
      </c>
      <c r="E228" s="100">
        <v>5.64</v>
      </c>
      <c r="F228" s="100">
        <v>0</v>
      </c>
      <c r="G228" s="100">
        <v>5.64</v>
      </c>
      <c r="H228" s="100">
        <v>0</v>
      </c>
      <c r="I228" s="100">
        <v>0</v>
      </c>
      <c r="J228" s="143">
        <v>37</v>
      </c>
      <c r="K228" s="143">
        <v>7</v>
      </c>
      <c r="L228" s="143">
        <v>36</v>
      </c>
      <c r="M228" s="100">
        <f>D228*D2+E228*E2+F228*F2+G228*G2+H228*H2+I228*I2+J228*J2+K228*K2+L228*L2</f>
        <v>15769.4</v>
      </c>
      <c r="N228" s="115">
        <v>40</v>
      </c>
      <c r="O228" s="115">
        <v>50</v>
      </c>
      <c r="P228" s="24">
        <f t="shared" si="9"/>
        <v>23654.1</v>
      </c>
      <c r="Q228" s="23">
        <f t="shared" si="10"/>
        <v>22944.476999999999</v>
      </c>
      <c r="R228" s="146">
        <f t="shared" si="11"/>
        <v>22077.16</v>
      </c>
      <c r="S228" s="223"/>
      <c r="T228" s="196"/>
      <c r="U228" s="25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</row>
    <row r="229" spans="1:40" ht="30" customHeight="1" thickBot="1" x14ac:dyDescent="0.3">
      <c r="A229" s="180" t="s">
        <v>143</v>
      </c>
      <c r="B229" s="217"/>
      <c r="C229" s="6" t="s">
        <v>6</v>
      </c>
      <c r="D229" s="98">
        <v>3.08</v>
      </c>
      <c r="E229" s="98">
        <v>1.72</v>
      </c>
      <c r="F229" s="98">
        <v>0</v>
      </c>
      <c r="G229" s="98">
        <v>1.72</v>
      </c>
      <c r="H229" s="98">
        <v>0</v>
      </c>
      <c r="I229" s="98">
        <v>0</v>
      </c>
      <c r="J229" s="141">
        <v>16</v>
      </c>
      <c r="K229" s="143">
        <v>1.7</v>
      </c>
      <c r="L229" s="143">
        <v>12</v>
      </c>
      <c r="M229" s="98">
        <f t="shared" ref="M229:M237" si="12">M220</f>
        <v>5214.2</v>
      </c>
      <c r="N229" s="115">
        <v>40</v>
      </c>
      <c r="O229" s="115">
        <v>50</v>
      </c>
      <c r="P229" s="24">
        <f t="shared" si="9"/>
        <v>7821.3</v>
      </c>
      <c r="Q229" s="23">
        <f t="shared" si="10"/>
        <v>7586.6610000000001</v>
      </c>
      <c r="R229" s="146">
        <f t="shared" si="11"/>
        <v>7299.88</v>
      </c>
      <c r="S229" s="221" t="s">
        <v>141</v>
      </c>
      <c r="T229" s="188" t="s">
        <v>47</v>
      </c>
      <c r="U229" s="25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</row>
    <row r="230" spans="1:40" ht="30" customHeight="1" thickBot="1" x14ac:dyDescent="0.3">
      <c r="A230" s="181"/>
      <c r="B230" s="172"/>
      <c r="C230" s="5" t="s">
        <v>4</v>
      </c>
      <c r="D230" s="99">
        <v>4.62</v>
      </c>
      <c r="E230" s="99">
        <v>2.56</v>
      </c>
      <c r="F230" s="99">
        <v>0</v>
      </c>
      <c r="G230" s="99">
        <v>2.56</v>
      </c>
      <c r="H230" s="99">
        <v>0</v>
      </c>
      <c r="I230" s="99">
        <v>0</v>
      </c>
      <c r="J230" s="142">
        <v>18</v>
      </c>
      <c r="K230" s="142">
        <v>2.2999999999999998</v>
      </c>
      <c r="L230" s="142">
        <v>13</v>
      </c>
      <c r="M230" s="99">
        <f t="shared" si="12"/>
        <v>6678.8</v>
      </c>
      <c r="N230" s="115">
        <v>40</v>
      </c>
      <c r="O230" s="115">
        <v>50</v>
      </c>
      <c r="P230" s="24">
        <f t="shared" si="9"/>
        <v>10018.200000000001</v>
      </c>
      <c r="Q230" s="23">
        <f t="shared" si="10"/>
        <v>9717.6540000000005</v>
      </c>
      <c r="R230" s="146">
        <f t="shared" si="11"/>
        <v>9350.32</v>
      </c>
      <c r="S230" s="222"/>
      <c r="T230" s="189"/>
      <c r="U230" s="25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</row>
    <row r="231" spans="1:40" ht="30" customHeight="1" thickBot="1" x14ac:dyDescent="0.3">
      <c r="A231" s="195"/>
      <c r="B231" s="173"/>
      <c r="C231" s="12" t="s">
        <v>5</v>
      </c>
      <c r="D231" s="100">
        <v>6.93</v>
      </c>
      <c r="E231" s="100">
        <v>3.43</v>
      </c>
      <c r="F231" s="100">
        <v>0</v>
      </c>
      <c r="G231" s="100">
        <v>3.43</v>
      </c>
      <c r="H231" s="100">
        <v>0</v>
      </c>
      <c r="I231" s="100">
        <v>0</v>
      </c>
      <c r="J231" s="143">
        <v>20</v>
      </c>
      <c r="K231" s="143">
        <v>3</v>
      </c>
      <c r="L231" s="143">
        <v>20</v>
      </c>
      <c r="M231" s="105">
        <f t="shared" si="12"/>
        <v>8964.4500000000007</v>
      </c>
      <c r="N231" s="115">
        <v>40</v>
      </c>
      <c r="O231" s="115">
        <v>50</v>
      </c>
      <c r="P231" s="24">
        <f t="shared" si="9"/>
        <v>13446.674999999999</v>
      </c>
      <c r="Q231" s="23">
        <f t="shared" si="10"/>
        <v>13043.274749999999</v>
      </c>
      <c r="R231" s="146">
        <f t="shared" si="11"/>
        <v>12550.23</v>
      </c>
      <c r="S231" s="223"/>
      <c r="T231" s="189"/>
      <c r="U231" s="25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</row>
    <row r="232" spans="1:40" ht="30" customHeight="1" thickBot="1" x14ac:dyDescent="0.3">
      <c r="A232" s="174" t="s">
        <v>144</v>
      </c>
      <c r="B232" s="220"/>
      <c r="C232" s="6" t="s">
        <v>7</v>
      </c>
      <c r="D232" s="98">
        <v>5.97</v>
      </c>
      <c r="E232" s="98">
        <v>3.42</v>
      </c>
      <c r="F232" s="98">
        <v>0</v>
      </c>
      <c r="G232" s="98">
        <v>3.42</v>
      </c>
      <c r="H232" s="98">
        <v>0</v>
      </c>
      <c r="I232" s="98">
        <v>0</v>
      </c>
      <c r="J232" s="141">
        <v>26</v>
      </c>
      <c r="K232" s="141">
        <v>3</v>
      </c>
      <c r="L232" s="141">
        <v>16</v>
      </c>
      <c r="M232" s="100">
        <f t="shared" si="12"/>
        <v>8925.2999999999993</v>
      </c>
      <c r="N232" s="115">
        <v>40</v>
      </c>
      <c r="O232" s="115">
        <v>50</v>
      </c>
      <c r="P232" s="24">
        <f t="shared" si="9"/>
        <v>13387.95</v>
      </c>
      <c r="Q232" s="23">
        <f t="shared" si="10"/>
        <v>12986.3115</v>
      </c>
      <c r="R232" s="146">
        <f t="shared" si="11"/>
        <v>12495.42</v>
      </c>
      <c r="S232" s="221" t="s">
        <v>142</v>
      </c>
      <c r="T232" s="189"/>
      <c r="U232" s="25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</row>
    <row r="233" spans="1:40" ht="30" customHeight="1" thickBot="1" x14ac:dyDescent="0.3">
      <c r="A233" s="175"/>
      <c r="B233" s="183"/>
      <c r="C233" s="5" t="s">
        <v>8</v>
      </c>
      <c r="D233" s="99">
        <v>6.74</v>
      </c>
      <c r="E233" s="99">
        <v>4.28</v>
      </c>
      <c r="F233" s="99">
        <v>0</v>
      </c>
      <c r="G233" s="99">
        <v>4.28</v>
      </c>
      <c r="H233" s="99">
        <v>0</v>
      </c>
      <c r="I233" s="99">
        <v>0</v>
      </c>
      <c r="J233" s="142">
        <v>28</v>
      </c>
      <c r="K233" s="142">
        <v>4</v>
      </c>
      <c r="L233" s="142">
        <v>24</v>
      </c>
      <c r="M233" s="99">
        <f t="shared" si="12"/>
        <v>10962.6</v>
      </c>
      <c r="N233" s="115">
        <v>40</v>
      </c>
      <c r="O233" s="115">
        <v>50</v>
      </c>
      <c r="P233" s="24">
        <f t="shared" si="9"/>
        <v>16443.900000000001</v>
      </c>
      <c r="Q233" s="23">
        <f t="shared" si="10"/>
        <v>15950.583000000001</v>
      </c>
      <c r="R233" s="146">
        <f t="shared" si="11"/>
        <v>15347.64</v>
      </c>
      <c r="S233" s="222"/>
      <c r="T233" s="189"/>
      <c r="U233" s="25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</row>
    <row r="234" spans="1:40" ht="30" customHeight="1" thickBot="1" x14ac:dyDescent="0.3">
      <c r="A234" s="176"/>
      <c r="B234" s="183"/>
      <c r="C234" s="9" t="s">
        <v>9</v>
      </c>
      <c r="D234" s="100">
        <v>11.29</v>
      </c>
      <c r="E234" s="100">
        <v>5.13</v>
      </c>
      <c r="F234" s="100">
        <v>0</v>
      </c>
      <c r="G234" s="100">
        <v>5.13</v>
      </c>
      <c r="H234" s="100">
        <v>0</v>
      </c>
      <c r="I234" s="100">
        <v>0</v>
      </c>
      <c r="J234" s="144">
        <v>30</v>
      </c>
      <c r="K234" s="144">
        <v>5</v>
      </c>
      <c r="L234" s="144">
        <v>28</v>
      </c>
      <c r="M234" s="100">
        <f t="shared" si="12"/>
        <v>13498.35</v>
      </c>
      <c r="N234" s="115">
        <v>40</v>
      </c>
      <c r="O234" s="115">
        <v>50</v>
      </c>
      <c r="P234" s="24">
        <f t="shared" si="9"/>
        <v>20247.525000000001</v>
      </c>
      <c r="Q234" s="23">
        <f t="shared" si="10"/>
        <v>19640.099249999999</v>
      </c>
      <c r="R234" s="146">
        <f t="shared" si="11"/>
        <v>18897.689999999999</v>
      </c>
      <c r="S234" s="223"/>
      <c r="T234" s="189"/>
      <c r="U234" s="25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</row>
    <row r="235" spans="1:40" ht="30" customHeight="1" thickBot="1" x14ac:dyDescent="0.3">
      <c r="A235" s="180" t="s">
        <v>145</v>
      </c>
      <c r="B235" s="217"/>
      <c r="C235" s="6" t="s">
        <v>8</v>
      </c>
      <c r="D235" s="98">
        <v>7.7</v>
      </c>
      <c r="E235" s="98">
        <v>4.3</v>
      </c>
      <c r="F235" s="98">
        <v>0</v>
      </c>
      <c r="G235" s="98">
        <v>4.3</v>
      </c>
      <c r="H235" s="98">
        <v>0</v>
      </c>
      <c r="I235" s="98">
        <v>0</v>
      </c>
      <c r="J235" s="143">
        <v>33</v>
      </c>
      <c r="K235" s="143">
        <v>5</v>
      </c>
      <c r="L235" s="143">
        <v>28</v>
      </c>
      <c r="M235" s="98">
        <f t="shared" si="12"/>
        <v>12210.5</v>
      </c>
      <c r="N235" s="115">
        <v>40</v>
      </c>
      <c r="O235" s="115">
        <v>50</v>
      </c>
      <c r="P235" s="24">
        <f t="shared" si="9"/>
        <v>18315.75</v>
      </c>
      <c r="Q235" s="23">
        <f t="shared" si="10"/>
        <v>17766.2775</v>
      </c>
      <c r="R235" s="146">
        <f t="shared" si="11"/>
        <v>17094.7</v>
      </c>
      <c r="S235" s="221" t="s">
        <v>140</v>
      </c>
      <c r="T235" s="189"/>
      <c r="U235" s="25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</row>
    <row r="236" spans="1:40" ht="30" customHeight="1" thickBot="1" x14ac:dyDescent="0.3">
      <c r="A236" s="181"/>
      <c r="B236" s="172"/>
      <c r="C236" s="5" t="s">
        <v>10</v>
      </c>
      <c r="D236" s="99">
        <v>8.4700000000000006</v>
      </c>
      <c r="E236" s="99">
        <v>5.17</v>
      </c>
      <c r="F236" s="99">
        <v>0</v>
      </c>
      <c r="G236" s="99">
        <v>5.17</v>
      </c>
      <c r="H236" s="99">
        <v>0</v>
      </c>
      <c r="I236" s="99">
        <v>0</v>
      </c>
      <c r="J236" s="142">
        <v>35</v>
      </c>
      <c r="K236" s="142">
        <v>6</v>
      </c>
      <c r="L236" s="142">
        <v>32</v>
      </c>
      <c r="M236" s="99">
        <f t="shared" si="12"/>
        <v>13856.55</v>
      </c>
      <c r="N236" s="115">
        <v>40</v>
      </c>
      <c r="O236" s="115">
        <v>50</v>
      </c>
      <c r="P236" s="24">
        <f t="shared" si="9"/>
        <v>20784.825000000001</v>
      </c>
      <c r="Q236" s="23">
        <f t="shared" si="10"/>
        <v>20161.28025</v>
      </c>
      <c r="R236" s="146">
        <f t="shared" si="11"/>
        <v>19399.169999999998</v>
      </c>
      <c r="S236" s="222"/>
      <c r="T236" s="189"/>
      <c r="U236" s="25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</row>
    <row r="237" spans="1:40" ht="30" customHeight="1" thickBot="1" x14ac:dyDescent="0.3">
      <c r="A237" s="195"/>
      <c r="B237" s="173"/>
      <c r="C237" s="9" t="s">
        <v>11</v>
      </c>
      <c r="D237" s="100">
        <v>11.81</v>
      </c>
      <c r="E237" s="100">
        <v>5.64</v>
      </c>
      <c r="F237" s="100">
        <v>0</v>
      </c>
      <c r="G237" s="100">
        <v>5.64</v>
      </c>
      <c r="H237" s="100">
        <v>0</v>
      </c>
      <c r="I237" s="100">
        <v>0</v>
      </c>
      <c r="J237" s="143">
        <v>37</v>
      </c>
      <c r="K237" s="143">
        <v>7</v>
      </c>
      <c r="L237" s="143">
        <v>36</v>
      </c>
      <c r="M237" s="100">
        <f t="shared" si="12"/>
        <v>15769.4</v>
      </c>
      <c r="N237" s="115">
        <v>40</v>
      </c>
      <c r="O237" s="115">
        <v>50</v>
      </c>
      <c r="P237" s="24">
        <f t="shared" si="9"/>
        <v>23654.1</v>
      </c>
      <c r="Q237" s="23">
        <f t="shared" si="10"/>
        <v>22944.476999999999</v>
      </c>
      <c r="R237" s="146">
        <f t="shared" si="11"/>
        <v>22077.16</v>
      </c>
      <c r="S237" s="223"/>
      <c r="T237" s="196"/>
      <c r="U237" s="25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</row>
    <row r="238" spans="1:40" ht="30" customHeight="1" thickBot="1" x14ac:dyDescent="0.3">
      <c r="A238" s="180" t="s">
        <v>146</v>
      </c>
      <c r="B238" s="217"/>
      <c r="C238" s="6" t="s">
        <v>6</v>
      </c>
      <c r="D238" s="98">
        <v>3.08</v>
      </c>
      <c r="E238" s="98">
        <v>1.72</v>
      </c>
      <c r="F238" s="98">
        <v>0</v>
      </c>
      <c r="G238" s="98">
        <v>1.72</v>
      </c>
      <c r="H238" s="98">
        <v>0</v>
      </c>
      <c r="I238" s="98">
        <v>0</v>
      </c>
      <c r="J238" s="141">
        <v>16</v>
      </c>
      <c r="K238" s="143">
        <v>1.7</v>
      </c>
      <c r="L238" s="143">
        <v>12</v>
      </c>
      <c r="M238" s="98">
        <f t="shared" ref="M238:M246" si="13">M220</f>
        <v>5214.2</v>
      </c>
      <c r="N238" s="115">
        <v>40</v>
      </c>
      <c r="O238" s="115">
        <v>50</v>
      </c>
      <c r="P238" s="24">
        <f t="shared" si="9"/>
        <v>7821.3</v>
      </c>
      <c r="Q238" s="23">
        <f t="shared" si="10"/>
        <v>7586.6610000000001</v>
      </c>
      <c r="R238" s="146">
        <f t="shared" si="11"/>
        <v>7299.88</v>
      </c>
      <c r="S238" s="221" t="s">
        <v>141</v>
      </c>
      <c r="T238" s="166" t="s">
        <v>47</v>
      </c>
      <c r="U238" s="25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</row>
    <row r="239" spans="1:40" ht="30" customHeight="1" thickBot="1" x14ac:dyDescent="0.3">
      <c r="A239" s="243"/>
      <c r="B239" s="172"/>
      <c r="C239" s="5" t="s">
        <v>4</v>
      </c>
      <c r="D239" s="99">
        <v>4.62</v>
      </c>
      <c r="E239" s="99">
        <v>2.56</v>
      </c>
      <c r="F239" s="99">
        <v>0</v>
      </c>
      <c r="G239" s="99">
        <v>2.56</v>
      </c>
      <c r="H239" s="99">
        <v>0</v>
      </c>
      <c r="I239" s="99">
        <v>0</v>
      </c>
      <c r="J239" s="142">
        <v>18</v>
      </c>
      <c r="K239" s="142">
        <v>2.2999999999999998</v>
      </c>
      <c r="L239" s="142">
        <v>13</v>
      </c>
      <c r="M239" s="99">
        <f t="shared" si="13"/>
        <v>6678.8</v>
      </c>
      <c r="N239" s="115">
        <v>40</v>
      </c>
      <c r="O239" s="115">
        <v>50</v>
      </c>
      <c r="P239" s="24">
        <f t="shared" si="9"/>
        <v>10018.200000000001</v>
      </c>
      <c r="Q239" s="23">
        <f t="shared" si="10"/>
        <v>9717.6540000000005</v>
      </c>
      <c r="R239" s="146">
        <f t="shared" si="11"/>
        <v>9350.32</v>
      </c>
      <c r="S239" s="222"/>
      <c r="T239" s="189"/>
      <c r="U239" s="25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</row>
    <row r="240" spans="1:40" ht="30" customHeight="1" thickBot="1" x14ac:dyDescent="0.3">
      <c r="A240" s="244"/>
      <c r="B240" s="173"/>
      <c r="C240" s="12" t="s">
        <v>5</v>
      </c>
      <c r="D240" s="100">
        <v>6.93</v>
      </c>
      <c r="E240" s="100">
        <v>3.43</v>
      </c>
      <c r="F240" s="100">
        <v>0</v>
      </c>
      <c r="G240" s="100">
        <v>3.43</v>
      </c>
      <c r="H240" s="100">
        <v>0</v>
      </c>
      <c r="I240" s="100">
        <v>0</v>
      </c>
      <c r="J240" s="143">
        <v>20</v>
      </c>
      <c r="K240" s="143">
        <v>3</v>
      </c>
      <c r="L240" s="143">
        <v>20</v>
      </c>
      <c r="M240" s="100">
        <f t="shared" si="13"/>
        <v>8964.4500000000007</v>
      </c>
      <c r="N240" s="115">
        <v>40</v>
      </c>
      <c r="O240" s="115">
        <v>50</v>
      </c>
      <c r="P240" s="24">
        <f t="shared" si="9"/>
        <v>13446.674999999999</v>
      </c>
      <c r="Q240" s="23">
        <f t="shared" si="10"/>
        <v>13043.274749999999</v>
      </c>
      <c r="R240" s="146">
        <f t="shared" si="11"/>
        <v>12550.23</v>
      </c>
      <c r="S240" s="223"/>
      <c r="T240" s="189"/>
      <c r="U240" s="25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</row>
    <row r="241" spans="1:40" ht="30" customHeight="1" thickBot="1" x14ac:dyDescent="0.3">
      <c r="A241" s="180" t="s">
        <v>147</v>
      </c>
      <c r="B241" s="217"/>
      <c r="C241" s="6" t="s">
        <v>7</v>
      </c>
      <c r="D241" s="98">
        <v>5.97</v>
      </c>
      <c r="E241" s="98">
        <v>3.42</v>
      </c>
      <c r="F241" s="98">
        <v>0</v>
      </c>
      <c r="G241" s="98">
        <v>3.42</v>
      </c>
      <c r="H241" s="98">
        <v>0</v>
      </c>
      <c r="I241" s="98">
        <v>0</v>
      </c>
      <c r="J241" s="141">
        <v>26</v>
      </c>
      <c r="K241" s="141">
        <v>3</v>
      </c>
      <c r="L241" s="141">
        <v>16</v>
      </c>
      <c r="M241" s="98">
        <f t="shared" si="13"/>
        <v>8925.2999999999993</v>
      </c>
      <c r="N241" s="115">
        <v>40</v>
      </c>
      <c r="O241" s="115">
        <v>50</v>
      </c>
      <c r="P241" s="24">
        <f t="shared" si="9"/>
        <v>13387.95</v>
      </c>
      <c r="Q241" s="23">
        <f t="shared" si="10"/>
        <v>12986.3115</v>
      </c>
      <c r="R241" s="146">
        <f t="shared" si="11"/>
        <v>12495.42</v>
      </c>
      <c r="S241" s="221" t="s">
        <v>142</v>
      </c>
      <c r="T241" s="189"/>
      <c r="U241" s="25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</row>
    <row r="242" spans="1:40" ht="30" customHeight="1" thickBot="1" x14ac:dyDescent="0.3">
      <c r="A242" s="243"/>
      <c r="B242" s="172"/>
      <c r="C242" s="5" t="s">
        <v>8</v>
      </c>
      <c r="D242" s="99">
        <v>6.74</v>
      </c>
      <c r="E242" s="99">
        <v>4.28</v>
      </c>
      <c r="F242" s="99">
        <v>0</v>
      </c>
      <c r="G242" s="99">
        <v>4.28</v>
      </c>
      <c r="H242" s="99">
        <v>0</v>
      </c>
      <c r="I242" s="99">
        <v>0</v>
      </c>
      <c r="J242" s="142">
        <v>28</v>
      </c>
      <c r="K242" s="142">
        <v>4</v>
      </c>
      <c r="L242" s="142">
        <v>24</v>
      </c>
      <c r="M242" s="99">
        <f t="shared" si="13"/>
        <v>10962.6</v>
      </c>
      <c r="N242" s="115">
        <v>40</v>
      </c>
      <c r="O242" s="115">
        <v>50</v>
      </c>
      <c r="P242" s="24">
        <f t="shared" si="9"/>
        <v>16443.900000000001</v>
      </c>
      <c r="Q242" s="23">
        <f t="shared" si="10"/>
        <v>15950.583000000001</v>
      </c>
      <c r="R242" s="146">
        <f t="shared" si="11"/>
        <v>15347.64</v>
      </c>
      <c r="S242" s="222"/>
      <c r="T242" s="189"/>
      <c r="U242" s="25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</row>
    <row r="243" spans="1:40" ht="30" customHeight="1" thickBot="1" x14ac:dyDescent="0.3">
      <c r="A243" s="244"/>
      <c r="B243" s="173"/>
      <c r="C243" s="9" t="s">
        <v>9</v>
      </c>
      <c r="D243" s="100">
        <v>11.29</v>
      </c>
      <c r="E243" s="100">
        <v>5.13</v>
      </c>
      <c r="F243" s="100">
        <v>0</v>
      </c>
      <c r="G243" s="100">
        <v>5.13</v>
      </c>
      <c r="H243" s="100">
        <v>0</v>
      </c>
      <c r="I243" s="100">
        <v>0</v>
      </c>
      <c r="J243" s="144">
        <v>30</v>
      </c>
      <c r="K243" s="144">
        <v>5</v>
      </c>
      <c r="L243" s="144">
        <v>28</v>
      </c>
      <c r="M243" s="100">
        <f t="shared" si="13"/>
        <v>13498.35</v>
      </c>
      <c r="N243" s="115">
        <v>40</v>
      </c>
      <c r="O243" s="115">
        <v>50</v>
      </c>
      <c r="P243" s="24">
        <f t="shared" si="9"/>
        <v>20247.525000000001</v>
      </c>
      <c r="Q243" s="23">
        <f t="shared" si="10"/>
        <v>19640.099249999999</v>
      </c>
      <c r="R243" s="146">
        <f t="shared" si="11"/>
        <v>18897.689999999999</v>
      </c>
      <c r="S243" s="223"/>
      <c r="T243" s="189"/>
      <c r="U243" s="25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</row>
    <row r="244" spans="1:40" ht="30" customHeight="1" thickBot="1" x14ac:dyDescent="0.3">
      <c r="A244" s="180" t="s">
        <v>148</v>
      </c>
      <c r="B244" s="217"/>
      <c r="C244" s="6" t="s">
        <v>8</v>
      </c>
      <c r="D244" s="98">
        <v>7.7</v>
      </c>
      <c r="E244" s="98">
        <v>4.3</v>
      </c>
      <c r="F244" s="98">
        <v>0</v>
      </c>
      <c r="G244" s="98">
        <v>4.3</v>
      </c>
      <c r="H244" s="98">
        <v>0</v>
      </c>
      <c r="I244" s="98">
        <v>0</v>
      </c>
      <c r="J244" s="143">
        <v>33</v>
      </c>
      <c r="K244" s="143">
        <v>5</v>
      </c>
      <c r="L244" s="143">
        <v>28</v>
      </c>
      <c r="M244" s="98">
        <f t="shared" si="13"/>
        <v>12210.5</v>
      </c>
      <c r="N244" s="115">
        <v>40</v>
      </c>
      <c r="O244" s="115">
        <v>50</v>
      </c>
      <c r="P244" s="24">
        <f t="shared" si="9"/>
        <v>18315.75</v>
      </c>
      <c r="Q244" s="23">
        <f t="shared" si="10"/>
        <v>17766.2775</v>
      </c>
      <c r="R244" s="146">
        <f t="shared" si="11"/>
        <v>17094.7</v>
      </c>
      <c r="S244" s="221" t="s">
        <v>140</v>
      </c>
      <c r="T244" s="189"/>
      <c r="U244" s="25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</row>
    <row r="245" spans="1:40" ht="30" customHeight="1" thickBot="1" x14ac:dyDescent="0.3">
      <c r="A245" s="243"/>
      <c r="B245" s="172"/>
      <c r="C245" s="5" t="s">
        <v>10</v>
      </c>
      <c r="D245" s="99">
        <v>8.4700000000000006</v>
      </c>
      <c r="E245" s="99">
        <v>5.17</v>
      </c>
      <c r="F245" s="99">
        <v>0</v>
      </c>
      <c r="G245" s="99">
        <v>5.17</v>
      </c>
      <c r="H245" s="99">
        <v>0</v>
      </c>
      <c r="I245" s="99">
        <v>0</v>
      </c>
      <c r="J245" s="142">
        <v>35</v>
      </c>
      <c r="K245" s="142">
        <v>6</v>
      </c>
      <c r="L245" s="142">
        <v>32</v>
      </c>
      <c r="M245" s="99">
        <f t="shared" si="13"/>
        <v>13856.55</v>
      </c>
      <c r="N245" s="115">
        <v>40</v>
      </c>
      <c r="O245" s="115">
        <v>50</v>
      </c>
      <c r="P245" s="24">
        <f t="shared" si="9"/>
        <v>20784.825000000001</v>
      </c>
      <c r="Q245" s="23">
        <f t="shared" si="10"/>
        <v>20161.28025</v>
      </c>
      <c r="R245" s="146">
        <f t="shared" si="11"/>
        <v>19399.169999999998</v>
      </c>
      <c r="S245" s="222"/>
      <c r="T245" s="189"/>
      <c r="U245" s="25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</row>
    <row r="246" spans="1:40" ht="30" customHeight="1" thickBot="1" x14ac:dyDescent="0.3">
      <c r="A246" s="244"/>
      <c r="B246" s="173"/>
      <c r="C246" s="9" t="s">
        <v>11</v>
      </c>
      <c r="D246" s="100">
        <v>11.81</v>
      </c>
      <c r="E246" s="100">
        <v>5.64</v>
      </c>
      <c r="F246" s="100">
        <v>0</v>
      </c>
      <c r="G246" s="100">
        <v>5.64</v>
      </c>
      <c r="H246" s="100">
        <v>0</v>
      </c>
      <c r="I246" s="100">
        <v>0</v>
      </c>
      <c r="J246" s="143">
        <v>37</v>
      </c>
      <c r="K246" s="143">
        <v>7</v>
      </c>
      <c r="L246" s="143">
        <v>36</v>
      </c>
      <c r="M246" s="100">
        <f t="shared" si="13"/>
        <v>15769.4</v>
      </c>
      <c r="N246" s="115">
        <v>40</v>
      </c>
      <c r="O246" s="115">
        <v>50</v>
      </c>
      <c r="P246" s="24">
        <f t="shared" si="9"/>
        <v>23654.1</v>
      </c>
      <c r="Q246" s="23">
        <f t="shared" si="10"/>
        <v>22944.476999999999</v>
      </c>
      <c r="R246" s="146">
        <f t="shared" si="11"/>
        <v>22077.16</v>
      </c>
      <c r="S246" s="223"/>
      <c r="T246" s="196"/>
      <c r="U246" s="25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</row>
    <row r="247" spans="1:40" ht="30" customHeight="1" thickBot="1" x14ac:dyDescent="0.3">
      <c r="A247" s="180" t="s">
        <v>149</v>
      </c>
      <c r="B247" s="217"/>
      <c r="C247" s="6" t="s">
        <v>6</v>
      </c>
      <c r="D247" s="98">
        <v>3.08</v>
      </c>
      <c r="E247" s="98">
        <v>1.72</v>
      </c>
      <c r="F247" s="98">
        <v>0</v>
      </c>
      <c r="G247" s="98">
        <v>0</v>
      </c>
      <c r="H247" s="98">
        <v>0</v>
      </c>
      <c r="I247" s="98">
        <v>1.72</v>
      </c>
      <c r="J247" s="141">
        <v>16</v>
      </c>
      <c r="K247" s="143">
        <v>1.7</v>
      </c>
      <c r="L247" s="143">
        <v>12</v>
      </c>
      <c r="M247" s="98">
        <f>D247*D2+E247*E2+F247*F2+G247*G2+H247*H2+I247*I2+J247*J2+K247*K2+L247*L2</f>
        <v>6848.2</v>
      </c>
      <c r="N247" s="115">
        <v>40</v>
      </c>
      <c r="O247" s="115">
        <v>50</v>
      </c>
      <c r="P247" s="24">
        <f t="shared" si="9"/>
        <v>10272.299999999999</v>
      </c>
      <c r="Q247" s="23">
        <f t="shared" si="10"/>
        <v>9964.1309999999994</v>
      </c>
      <c r="R247" s="146">
        <f t="shared" si="11"/>
        <v>9587.48</v>
      </c>
      <c r="S247" s="185" t="s">
        <v>152</v>
      </c>
      <c r="T247" s="188" t="s">
        <v>47</v>
      </c>
      <c r="U247" s="25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</row>
    <row r="248" spans="1:40" ht="30" customHeight="1" thickBot="1" x14ac:dyDescent="0.3">
      <c r="A248" s="181"/>
      <c r="B248" s="172"/>
      <c r="C248" s="5" t="s">
        <v>4</v>
      </c>
      <c r="D248" s="99">
        <v>4.62</v>
      </c>
      <c r="E248" s="99">
        <v>2.56</v>
      </c>
      <c r="F248" s="99">
        <v>0</v>
      </c>
      <c r="G248" s="99">
        <v>0</v>
      </c>
      <c r="H248" s="99">
        <v>0</v>
      </c>
      <c r="I248" s="99">
        <v>2.56</v>
      </c>
      <c r="J248" s="142">
        <v>18</v>
      </c>
      <c r="K248" s="142">
        <v>2.2999999999999998</v>
      </c>
      <c r="L248" s="142">
        <v>13</v>
      </c>
      <c r="M248" s="99">
        <f>D248*D2+E248*E2+F248*F2+G248*G2+H248*H2+I248*I2+J248*J2+K248*K2+L248*L2</f>
        <v>9110.7999999999993</v>
      </c>
      <c r="N248" s="115">
        <v>40</v>
      </c>
      <c r="O248" s="115">
        <v>50</v>
      </c>
      <c r="P248" s="24">
        <f t="shared" si="9"/>
        <v>13666.2</v>
      </c>
      <c r="Q248" s="23">
        <f t="shared" si="10"/>
        <v>13256.214</v>
      </c>
      <c r="R248" s="146">
        <f t="shared" si="11"/>
        <v>12755.12</v>
      </c>
      <c r="S248" s="186"/>
      <c r="T248" s="189"/>
      <c r="U248" s="25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</row>
    <row r="249" spans="1:40" ht="30" customHeight="1" thickBot="1" x14ac:dyDescent="0.3">
      <c r="A249" s="195"/>
      <c r="B249" s="173"/>
      <c r="C249" s="12" t="s">
        <v>5</v>
      </c>
      <c r="D249" s="100">
        <v>6.93</v>
      </c>
      <c r="E249" s="100">
        <v>3.43</v>
      </c>
      <c r="F249" s="100">
        <v>0</v>
      </c>
      <c r="G249" s="100">
        <v>0</v>
      </c>
      <c r="H249" s="100">
        <v>0</v>
      </c>
      <c r="I249" s="100">
        <v>3.43</v>
      </c>
      <c r="J249" s="143">
        <v>20</v>
      </c>
      <c r="K249" s="143">
        <v>3</v>
      </c>
      <c r="L249" s="143">
        <v>20</v>
      </c>
      <c r="M249" s="100">
        <f>D249*D2+E249*E2+F249*F2+G249*G2+H249*H2+I249*I2+J249*J2+K249*K2+L249*L2</f>
        <v>12222.95</v>
      </c>
      <c r="N249" s="115">
        <v>40</v>
      </c>
      <c r="O249" s="115">
        <v>50</v>
      </c>
      <c r="P249" s="24">
        <f t="shared" si="9"/>
        <v>18334.424999999999</v>
      </c>
      <c r="Q249" s="23">
        <f t="shared" si="10"/>
        <v>17784.392249999997</v>
      </c>
      <c r="R249" s="146">
        <f t="shared" si="11"/>
        <v>17112.13</v>
      </c>
      <c r="S249" s="187"/>
      <c r="T249" s="189"/>
      <c r="U249" s="25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</row>
    <row r="250" spans="1:40" ht="30" customHeight="1" thickBot="1" x14ac:dyDescent="0.3">
      <c r="A250" s="180" t="s">
        <v>150</v>
      </c>
      <c r="B250" s="217"/>
      <c r="C250" s="6" t="s">
        <v>7</v>
      </c>
      <c r="D250" s="98">
        <v>5.97</v>
      </c>
      <c r="E250" s="98">
        <v>3.42</v>
      </c>
      <c r="F250" s="98">
        <v>0</v>
      </c>
      <c r="G250" s="98">
        <v>0</v>
      </c>
      <c r="H250" s="98">
        <v>0</v>
      </c>
      <c r="I250" s="98">
        <v>3.42</v>
      </c>
      <c r="J250" s="141">
        <v>26</v>
      </c>
      <c r="K250" s="141">
        <v>3</v>
      </c>
      <c r="L250" s="141">
        <v>16</v>
      </c>
      <c r="M250" s="98">
        <f>D250*D2+E250*E2+F250*F2+G250*G2+H250*H2+I250*I2+J250*J2+K250*K2+L250*L2</f>
        <v>12174.3</v>
      </c>
      <c r="N250" s="115">
        <v>40</v>
      </c>
      <c r="O250" s="115">
        <v>50</v>
      </c>
      <c r="P250" s="24">
        <f t="shared" si="9"/>
        <v>18261.45</v>
      </c>
      <c r="Q250" s="23">
        <f t="shared" si="10"/>
        <v>17713.606500000002</v>
      </c>
      <c r="R250" s="146">
        <f t="shared" si="11"/>
        <v>17044.02</v>
      </c>
      <c r="S250" s="185" t="s">
        <v>153</v>
      </c>
      <c r="T250" s="189"/>
      <c r="U250" s="25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</row>
    <row r="251" spans="1:40" ht="30" customHeight="1" thickBot="1" x14ac:dyDescent="0.3">
      <c r="A251" s="181"/>
      <c r="B251" s="172"/>
      <c r="C251" s="5" t="s">
        <v>8</v>
      </c>
      <c r="D251" s="99">
        <v>6.74</v>
      </c>
      <c r="E251" s="99">
        <v>4.28</v>
      </c>
      <c r="F251" s="99">
        <v>0</v>
      </c>
      <c r="G251" s="99">
        <v>0</v>
      </c>
      <c r="H251" s="99">
        <v>0</v>
      </c>
      <c r="I251" s="99">
        <v>4.28</v>
      </c>
      <c r="J251" s="142">
        <v>28</v>
      </c>
      <c r="K251" s="142">
        <v>4</v>
      </c>
      <c r="L251" s="142">
        <v>24</v>
      </c>
      <c r="M251" s="99">
        <f>D251*D2+E251*E2+F251*F2+G251*G2+H251*H2+I251*I2+J251*J2+K251*K2+L251*L2</f>
        <v>15028.6</v>
      </c>
      <c r="N251" s="115">
        <v>40</v>
      </c>
      <c r="O251" s="115">
        <v>50</v>
      </c>
      <c r="P251" s="24">
        <f t="shared" si="9"/>
        <v>22542.9</v>
      </c>
      <c r="Q251" s="23">
        <f t="shared" si="10"/>
        <v>21866.613000000001</v>
      </c>
      <c r="R251" s="146">
        <f t="shared" si="11"/>
        <v>21040.04</v>
      </c>
      <c r="S251" s="186"/>
      <c r="T251" s="189"/>
      <c r="U251" s="25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</row>
    <row r="252" spans="1:40" ht="30" customHeight="1" thickBot="1" x14ac:dyDescent="0.3">
      <c r="A252" s="195"/>
      <c r="B252" s="173"/>
      <c r="C252" s="9" t="s">
        <v>9</v>
      </c>
      <c r="D252" s="100">
        <v>11.29</v>
      </c>
      <c r="E252" s="100">
        <v>5.13</v>
      </c>
      <c r="F252" s="100">
        <v>0</v>
      </c>
      <c r="G252" s="100">
        <v>0</v>
      </c>
      <c r="H252" s="100">
        <v>0</v>
      </c>
      <c r="I252" s="100">
        <v>5.13</v>
      </c>
      <c r="J252" s="144">
        <v>30</v>
      </c>
      <c r="K252" s="144">
        <v>5</v>
      </c>
      <c r="L252" s="144">
        <v>28</v>
      </c>
      <c r="M252" s="100">
        <f>D252*D2+E252*E2+F252*F2+G252*G2+H252*H2+I252*I2+J252*J2+K252*K2+L252*L2</f>
        <v>18371.849999999999</v>
      </c>
      <c r="N252" s="115">
        <v>40</v>
      </c>
      <c r="O252" s="115">
        <v>50</v>
      </c>
      <c r="P252" s="24">
        <f t="shared" si="9"/>
        <v>27557.775000000001</v>
      </c>
      <c r="Q252" s="23">
        <f t="shared" si="10"/>
        <v>26731.04175</v>
      </c>
      <c r="R252" s="146">
        <f t="shared" si="11"/>
        <v>25720.59</v>
      </c>
      <c r="S252" s="187"/>
      <c r="T252" s="189"/>
      <c r="U252" s="25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</row>
    <row r="253" spans="1:40" ht="30" customHeight="1" thickBot="1" x14ac:dyDescent="0.3">
      <c r="A253" s="180" t="s">
        <v>151</v>
      </c>
      <c r="B253" s="217"/>
      <c r="C253" s="6" t="s">
        <v>8</v>
      </c>
      <c r="D253" s="98">
        <v>7.7</v>
      </c>
      <c r="E253" s="98">
        <v>4.3</v>
      </c>
      <c r="F253" s="98">
        <v>0</v>
      </c>
      <c r="G253" s="98">
        <v>0</v>
      </c>
      <c r="H253" s="98">
        <v>0</v>
      </c>
      <c r="I253" s="98">
        <v>4.3</v>
      </c>
      <c r="J253" s="143">
        <v>33</v>
      </c>
      <c r="K253" s="143">
        <v>5</v>
      </c>
      <c r="L253" s="143">
        <v>28</v>
      </c>
      <c r="M253" s="98">
        <f>D253*D2+E253*E2+F253*F2+G253*G2+H253*H2+I253*I2+J253*J2+K253*K2+L253*L2</f>
        <v>16295.5</v>
      </c>
      <c r="N253" s="115">
        <v>40</v>
      </c>
      <c r="O253" s="115">
        <v>50</v>
      </c>
      <c r="P253" s="24">
        <f t="shared" si="9"/>
        <v>24443.25</v>
      </c>
      <c r="Q253" s="23">
        <f t="shared" si="10"/>
        <v>23709.952499999999</v>
      </c>
      <c r="R253" s="146">
        <f t="shared" si="11"/>
        <v>22813.7</v>
      </c>
      <c r="S253" s="185" t="s">
        <v>154</v>
      </c>
      <c r="T253" s="189"/>
      <c r="U253" s="25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</row>
    <row r="254" spans="1:40" ht="30" customHeight="1" thickBot="1" x14ac:dyDescent="0.3">
      <c r="A254" s="181"/>
      <c r="B254" s="172"/>
      <c r="C254" s="5" t="s">
        <v>10</v>
      </c>
      <c r="D254" s="99">
        <v>8.4700000000000006</v>
      </c>
      <c r="E254" s="99">
        <v>5.17</v>
      </c>
      <c r="F254" s="99">
        <v>0</v>
      </c>
      <c r="G254" s="99">
        <v>0</v>
      </c>
      <c r="H254" s="99">
        <v>0</v>
      </c>
      <c r="I254" s="99">
        <v>5.17</v>
      </c>
      <c r="J254" s="142">
        <v>35</v>
      </c>
      <c r="K254" s="142">
        <v>6</v>
      </c>
      <c r="L254" s="142">
        <v>32</v>
      </c>
      <c r="M254" s="99">
        <f>D254*D2+E254*E2+F254*F2+G254*G2+H254*H2+I254*I2+J254*J2+K254*K2+L254*L2</f>
        <v>18768.05</v>
      </c>
      <c r="N254" s="115">
        <v>40</v>
      </c>
      <c r="O254" s="115">
        <v>50</v>
      </c>
      <c r="P254" s="24">
        <f t="shared" si="9"/>
        <v>28152.075000000001</v>
      </c>
      <c r="Q254" s="23">
        <f t="shared" si="10"/>
        <v>27307.512750000002</v>
      </c>
      <c r="R254" s="146">
        <f t="shared" si="11"/>
        <v>26275.27</v>
      </c>
      <c r="S254" s="186"/>
      <c r="T254" s="189"/>
      <c r="U254" s="25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</row>
    <row r="255" spans="1:40" ht="30" customHeight="1" thickBot="1" x14ac:dyDescent="0.3">
      <c r="A255" s="195"/>
      <c r="B255" s="172"/>
      <c r="C255" s="8" t="s">
        <v>11</v>
      </c>
      <c r="D255" s="100">
        <v>11.81</v>
      </c>
      <c r="E255" s="100">
        <v>5.64</v>
      </c>
      <c r="F255" s="100">
        <v>0</v>
      </c>
      <c r="G255" s="100">
        <v>0</v>
      </c>
      <c r="H255" s="100">
        <v>0</v>
      </c>
      <c r="I255" s="100">
        <v>5.64</v>
      </c>
      <c r="J255" s="143">
        <v>37</v>
      </c>
      <c r="K255" s="143">
        <v>7</v>
      </c>
      <c r="L255" s="143">
        <v>36</v>
      </c>
      <c r="M255" s="100">
        <f>D255*D2+E255*E2+F255*F2+G255*G2+H255*H2+I255*I2+J255*J2+K255*K2+L255*L2</f>
        <v>21127.4</v>
      </c>
      <c r="N255" s="115">
        <v>40</v>
      </c>
      <c r="O255" s="115">
        <v>50</v>
      </c>
      <c r="P255" s="24">
        <f t="shared" si="9"/>
        <v>31691.1</v>
      </c>
      <c r="Q255" s="23">
        <f t="shared" si="10"/>
        <v>30740.366999999998</v>
      </c>
      <c r="R255" s="146">
        <f t="shared" si="11"/>
        <v>29578.36</v>
      </c>
      <c r="S255" s="186"/>
      <c r="T255" s="196"/>
      <c r="U255" s="25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</row>
    <row r="256" spans="1:40" ht="29.25" customHeight="1" thickBot="1" x14ac:dyDescent="0.3">
      <c r="A256" s="201" t="s">
        <v>162</v>
      </c>
      <c r="B256" s="235"/>
      <c r="C256" s="6" t="s">
        <v>6</v>
      </c>
      <c r="D256" s="98">
        <v>3.08</v>
      </c>
      <c r="E256" s="98">
        <v>1.72</v>
      </c>
      <c r="F256" s="98">
        <v>0</v>
      </c>
      <c r="G256" s="98">
        <v>0</v>
      </c>
      <c r="H256" s="98">
        <v>0</v>
      </c>
      <c r="I256" s="98">
        <v>1.72</v>
      </c>
      <c r="J256" s="141">
        <v>16</v>
      </c>
      <c r="K256" s="143">
        <v>1.7</v>
      </c>
      <c r="L256" s="143">
        <v>12</v>
      </c>
      <c r="M256" s="98">
        <f t="shared" ref="M256:M264" si="14">M247</f>
        <v>6848.2</v>
      </c>
      <c r="N256" s="115">
        <v>40</v>
      </c>
      <c r="O256" s="115">
        <v>50</v>
      </c>
      <c r="P256" s="24">
        <f t="shared" si="9"/>
        <v>10272.299999999999</v>
      </c>
      <c r="Q256" s="23">
        <f t="shared" si="10"/>
        <v>9964.1309999999994</v>
      </c>
      <c r="R256" s="146">
        <f t="shared" si="11"/>
        <v>9587.48</v>
      </c>
      <c r="S256" s="185" t="s">
        <v>152</v>
      </c>
      <c r="T256" s="188" t="s">
        <v>47</v>
      </c>
      <c r="U256" s="25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</row>
    <row r="257" spans="1:40" ht="30" customHeight="1" thickBot="1" x14ac:dyDescent="0.3">
      <c r="A257" s="178"/>
      <c r="B257" s="199"/>
      <c r="C257" s="5" t="s">
        <v>4</v>
      </c>
      <c r="D257" s="99">
        <v>4.62</v>
      </c>
      <c r="E257" s="99">
        <v>2.56</v>
      </c>
      <c r="F257" s="99">
        <v>0</v>
      </c>
      <c r="G257" s="99">
        <v>0</v>
      </c>
      <c r="H257" s="99">
        <v>0</v>
      </c>
      <c r="I257" s="99">
        <v>2.56</v>
      </c>
      <c r="J257" s="142">
        <v>18</v>
      </c>
      <c r="K257" s="142">
        <v>2.2999999999999998</v>
      </c>
      <c r="L257" s="142">
        <v>13</v>
      </c>
      <c r="M257" s="99">
        <f t="shared" si="14"/>
        <v>9110.7999999999993</v>
      </c>
      <c r="N257" s="115">
        <v>40</v>
      </c>
      <c r="O257" s="115">
        <v>50</v>
      </c>
      <c r="P257" s="24">
        <f t="shared" si="9"/>
        <v>13666.2</v>
      </c>
      <c r="Q257" s="23">
        <f t="shared" si="10"/>
        <v>13256.214</v>
      </c>
      <c r="R257" s="146">
        <f t="shared" si="11"/>
        <v>12755.12</v>
      </c>
      <c r="S257" s="186"/>
      <c r="T257" s="189"/>
      <c r="U257" s="25"/>
      <c r="V257" s="147"/>
      <c r="W257" s="148"/>
      <c r="X257" s="148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</row>
    <row r="258" spans="1:40" ht="30" customHeight="1" thickBot="1" x14ac:dyDescent="0.3">
      <c r="A258" s="178"/>
      <c r="B258" s="200"/>
      <c r="C258" s="9" t="s">
        <v>5</v>
      </c>
      <c r="D258" s="100">
        <v>6.93</v>
      </c>
      <c r="E258" s="100">
        <v>3.43</v>
      </c>
      <c r="F258" s="100">
        <v>0</v>
      </c>
      <c r="G258" s="100">
        <v>0</v>
      </c>
      <c r="H258" s="100">
        <v>0</v>
      </c>
      <c r="I258" s="100">
        <v>3.43</v>
      </c>
      <c r="J258" s="143">
        <v>20</v>
      </c>
      <c r="K258" s="143">
        <v>3</v>
      </c>
      <c r="L258" s="143">
        <v>20</v>
      </c>
      <c r="M258" s="100">
        <f t="shared" si="14"/>
        <v>12222.95</v>
      </c>
      <c r="N258" s="115">
        <v>40</v>
      </c>
      <c r="O258" s="115">
        <v>50</v>
      </c>
      <c r="P258" s="24">
        <f t="shared" si="9"/>
        <v>18334.424999999999</v>
      </c>
      <c r="Q258" s="23">
        <f t="shared" si="10"/>
        <v>17784.392249999997</v>
      </c>
      <c r="R258" s="146">
        <f t="shared" si="11"/>
        <v>17112.13</v>
      </c>
      <c r="S258" s="187"/>
      <c r="T258" s="189"/>
      <c r="U258" s="25"/>
      <c r="V258" s="16"/>
      <c r="W258" s="15"/>
      <c r="X258" s="15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</row>
    <row r="259" spans="1:40" ht="30" customHeight="1" thickBot="1" x14ac:dyDescent="0.3">
      <c r="A259" s="174" t="s">
        <v>163</v>
      </c>
      <c r="B259" s="242" t="s">
        <v>165</v>
      </c>
      <c r="C259" s="11" t="s">
        <v>7</v>
      </c>
      <c r="D259" s="98">
        <v>5.97</v>
      </c>
      <c r="E259" s="98">
        <v>3.42</v>
      </c>
      <c r="F259" s="98">
        <v>0</v>
      </c>
      <c r="G259" s="98">
        <v>0</v>
      </c>
      <c r="H259" s="98">
        <v>0</v>
      </c>
      <c r="I259" s="98">
        <v>3.42</v>
      </c>
      <c r="J259" s="141">
        <v>26</v>
      </c>
      <c r="K259" s="141">
        <v>3</v>
      </c>
      <c r="L259" s="141">
        <v>16</v>
      </c>
      <c r="M259" s="100">
        <f t="shared" si="14"/>
        <v>12174.3</v>
      </c>
      <c r="N259" s="115">
        <v>40</v>
      </c>
      <c r="O259" s="115">
        <v>50</v>
      </c>
      <c r="P259" s="24">
        <f t="shared" si="9"/>
        <v>18261.45</v>
      </c>
      <c r="Q259" s="23">
        <f t="shared" si="10"/>
        <v>17713.606500000002</v>
      </c>
      <c r="R259" s="146">
        <f t="shared" si="11"/>
        <v>17044.02</v>
      </c>
      <c r="S259" s="197" t="s">
        <v>153</v>
      </c>
      <c r="T259" s="189"/>
      <c r="U259" s="25"/>
      <c r="V259" s="16"/>
      <c r="W259" s="15"/>
      <c r="X259" s="15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</row>
    <row r="260" spans="1:40" ht="30" customHeight="1" thickBot="1" x14ac:dyDescent="0.3">
      <c r="A260" s="175"/>
      <c r="B260" s="242"/>
      <c r="C260" s="5" t="s">
        <v>8</v>
      </c>
      <c r="D260" s="99">
        <v>6.74</v>
      </c>
      <c r="E260" s="99">
        <v>4.28</v>
      </c>
      <c r="F260" s="99">
        <v>0</v>
      </c>
      <c r="G260" s="99">
        <v>0</v>
      </c>
      <c r="H260" s="99">
        <v>0</v>
      </c>
      <c r="I260" s="99">
        <v>4.28</v>
      </c>
      <c r="J260" s="142">
        <v>28</v>
      </c>
      <c r="K260" s="142">
        <v>4</v>
      </c>
      <c r="L260" s="142">
        <v>24</v>
      </c>
      <c r="M260" s="99">
        <f t="shared" si="14"/>
        <v>15028.6</v>
      </c>
      <c r="N260" s="115">
        <v>40</v>
      </c>
      <c r="O260" s="115">
        <v>50</v>
      </c>
      <c r="P260" s="24">
        <f t="shared" si="9"/>
        <v>22542.9</v>
      </c>
      <c r="Q260" s="23">
        <f t="shared" si="10"/>
        <v>21866.613000000001</v>
      </c>
      <c r="R260" s="146">
        <f t="shared" si="11"/>
        <v>21040.04</v>
      </c>
      <c r="S260" s="186"/>
      <c r="T260" s="189"/>
      <c r="U260" s="25"/>
      <c r="V260" s="16"/>
      <c r="W260" s="15"/>
      <c r="X260" s="15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</row>
    <row r="261" spans="1:40" ht="30" customHeight="1" thickBot="1" x14ac:dyDescent="0.3">
      <c r="A261" s="176"/>
      <c r="B261" s="242"/>
      <c r="C261" s="8" t="s">
        <v>9</v>
      </c>
      <c r="D261" s="100">
        <v>11.29</v>
      </c>
      <c r="E261" s="100">
        <v>5.13</v>
      </c>
      <c r="F261" s="100">
        <v>0</v>
      </c>
      <c r="G261" s="100">
        <v>0</v>
      </c>
      <c r="H261" s="100">
        <v>0</v>
      </c>
      <c r="I261" s="100">
        <v>5.13</v>
      </c>
      <c r="J261" s="144">
        <v>30</v>
      </c>
      <c r="K261" s="144">
        <v>5</v>
      </c>
      <c r="L261" s="144">
        <v>28</v>
      </c>
      <c r="M261" s="100">
        <f t="shared" si="14"/>
        <v>18371.849999999999</v>
      </c>
      <c r="N261" s="115">
        <v>40</v>
      </c>
      <c r="O261" s="115">
        <v>50</v>
      </c>
      <c r="P261" s="24">
        <f t="shared" ref="P261:P324" si="15">M261*(O261+100)/100</f>
        <v>27557.775000000001</v>
      </c>
      <c r="Q261" s="23">
        <f t="shared" ref="Q261:Q324" si="16">P261*0.97</f>
        <v>26731.04175</v>
      </c>
      <c r="R261" s="146">
        <f t="shared" ref="R261:R324" si="17">M261*(N261+100)/100</f>
        <v>25720.59</v>
      </c>
      <c r="S261" s="186"/>
      <c r="T261" s="189"/>
      <c r="U261" s="25"/>
      <c r="V261" s="16"/>
      <c r="W261" s="15"/>
      <c r="X261" s="15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</row>
    <row r="262" spans="1:40" ht="30" customHeight="1" thickBot="1" x14ac:dyDescent="0.3">
      <c r="A262" s="177" t="s">
        <v>164</v>
      </c>
      <c r="B262" s="235"/>
      <c r="C262" s="6" t="s">
        <v>8</v>
      </c>
      <c r="D262" s="98">
        <v>7.7</v>
      </c>
      <c r="E262" s="98">
        <v>4.3</v>
      </c>
      <c r="F262" s="98">
        <v>0</v>
      </c>
      <c r="G262" s="98">
        <v>0</v>
      </c>
      <c r="H262" s="98">
        <v>0</v>
      </c>
      <c r="I262" s="98">
        <v>4.3</v>
      </c>
      <c r="J262" s="143">
        <v>33</v>
      </c>
      <c r="K262" s="143">
        <v>5</v>
      </c>
      <c r="L262" s="143">
        <v>28</v>
      </c>
      <c r="M262" s="98">
        <f t="shared" si="14"/>
        <v>16295.5</v>
      </c>
      <c r="N262" s="115">
        <v>40</v>
      </c>
      <c r="O262" s="115">
        <v>50</v>
      </c>
      <c r="P262" s="24">
        <f t="shared" si="15"/>
        <v>24443.25</v>
      </c>
      <c r="Q262" s="23">
        <f t="shared" si="16"/>
        <v>23709.952499999999</v>
      </c>
      <c r="R262" s="146">
        <f t="shared" si="17"/>
        <v>22813.7</v>
      </c>
      <c r="S262" s="185" t="s">
        <v>154</v>
      </c>
      <c r="T262" s="189"/>
      <c r="U262" s="25"/>
      <c r="V262" s="16"/>
      <c r="W262" s="15"/>
      <c r="X262" s="15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</row>
    <row r="263" spans="1:40" ht="30" customHeight="1" thickBot="1" x14ac:dyDescent="0.3">
      <c r="A263" s="178"/>
      <c r="B263" s="199"/>
      <c r="C263" s="5" t="s">
        <v>10</v>
      </c>
      <c r="D263" s="99">
        <v>8.4700000000000006</v>
      </c>
      <c r="E263" s="99">
        <v>5.17</v>
      </c>
      <c r="F263" s="99">
        <v>0</v>
      </c>
      <c r="G263" s="99">
        <v>0</v>
      </c>
      <c r="H263" s="99">
        <v>0</v>
      </c>
      <c r="I263" s="99">
        <v>5.17</v>
      </c>
      <c r="J263" s="142">
        <v>35</v>
      </c>
      <c r="K263" s="142">
        <v>6</v>
      </c>
      <c r="L263" s="142">
        <v>32</v>
      </c>
      <c r="M263" s="99">
        <f t="shared" si="14"/>
        <v>18768.05</v>
      </c>
      <c r="N263" s="115">
        <v>40</v>
      </c>
      <c r="O263" s="115">
        <v>50</v>
      </c>
      <c r="P263" s="24">
        <f t="shared" si="15"/>
        <v>28152.075000000001</v>
      </c>
      <c r="Q263" s="23">
        <f t="shared" si="16"/>
        <v>27307.512750000002</v>
      </c>
      <c r="R263" s="146">
        <f t="shared" si="17"/>
        <v>26275.27</v>
      </c>
      <c r="S263" s="186"/>
      <c r="T263" s="189"/>
      <c r="U263" s="25"/>
      <c r="V263" s="16"/>
      <c r="W263" s="15"/>
      <c r="X263" s="15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</row>
    <row r="264" spans="1:40" ht="30.75" customHeight="1" thickBot="1" x14ac:dyDescent="0.3">
      <c r="A264" s="179"/>
      <c r="B264" s="199"/>
      <c r="C264" s="8" t="s">
        <v>11</v>
      </c>
      <c r="D264" s="100">
        <v>11.81</v>
      </c>
      <c r="E264" s="100">
        <v>5.64</v>
      </c>
      <c r="F264" s="100">
        <v>0</v>
      </c>
      <c r="G264" s="100">
        <v>0</v>
      </c>
      <c r="H264" s="100">
        <v>0</v>
      </c>
      <c r="I264" s="100">
        <v>5.64</v>
      </c>
      <c r="J264" s="143">
        <v>37</v>
      </c>
      <c r="K264" s="143">
        <v>7</v>
      </c>
      <c r="L264" s="143">
        <v>36</v>
      </c>
      <c r="M264" s="100">
        <f t="shared" si="14"/>
        <v>21127.4</v>
      </c>
      <c r="N264" s="115">
        <v>40</v>
      </c>
      <c r="O264" s="115">
        <v>50</v>
      </c>
      <c r="P264" s="24">
        <f t="shared" si="15"/>
        <v>31691.1</v>
      </c>
      <c r="Q264" s="23">
        <f t="shared" si="16"/>
        <v>30740.366999999998</v>
      </c>
      <c r="R264" s="146">
        <f t="shared" si="17"/>
        <v>29578.36</v>
      </c>
      <c r="S264" s="186"/>
      <c r="T264" s="196"/>
      <c r="U264" s="25"/>
      <c r="V264" s="16"/>
      <c r="W264" s="15"/>
      <c r="X264" s="15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</row>
    <row r="265" spans="1:40" ht="30" customHeight="1" thickBot="1" x14ac:dyDescent="0.3">
      <c r="A265" s="180" t="s">
        <v>155</v>
      </c>
      <c r="B265" s="217"/>
      <c r="C265" s="6" t="s">
        <v>6</v>
      </c>
      <c r="D265" s="98">
        <v>3.08</v>
      </c>
      <c r="E265" s="98">
        <v>1.72</v>
      </c>
      <c r="F265" s="98">
        <v>0</v>
      </c>
      <c r="G265" s="98">
        <v>0</v>
      </c>
      <c r="H265" s="98">
        <v>0</v>
      </c>
      <c r="I265" s="98">
        <v>1.72</v>
      </c>
      <c r="J265" s="141">
        <v>16</v>
      </c>
      <c r="K265" s="143">
        <v>1.7</v>
      </c>
      <c r="L265" s="143">
        <v>12</v>
      </c>
      <c r="M265" s="98">
        <f t="shared" ref="M265:M273" si="18">M247</f>
        <v>6848.2</v>
      </c>
      <c r="N265" s="115">
        <v>40</v>
      </c>
      <c r="O265" s="115">
        <v>50</v>
      </c>
      <c r="P265" s="24">
        <f t="shared" si="15"/>
        <v>10272.299999999999</v>
      </c>
      <c r="Q265" s="23">
        <f t="shared" si="16"/>
        <v>9964.1309999999994</v>
      </c>
      <c r="R265" s="146">
        <f t="shared" si="17"/>
        <v>9587.48</v>
      </c>
      <c r="S265" s="185" t="s">
        <v>152</v>
      </c>
      <c r="T265" s="188" t="s">
        <v>47</v>
      </c>
      <c r="U265" s="25"/>
      <c r="V265" s="16"/>
      <c r="W265" s="15"/>
      <c r="X265" s="15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</row>
    <row r="266" spans="1:40" ht="30" customHeight="1" thickBot="1" x14ac:dyDescent="0.3">
      <c r="A266" s="243"/>
      <c r="B266" s="172"/>
      <c r="C266" s="5" t="s">
        <v>4</v>
      </c>
      <c r="D266" s="99">
        <v>4.62</v>
      </c>
      <c r="E266" s="99">
        <v>2.56</v>
      </c>
      <c r="F266" s="99">
        <v>0</v>
      </c>
      <c r="G266" s="99">
        <v>0</v>
      </c>
      <c r="H266" s="99">
        <v>0</v>
      </c>
      <c r="I266" s="99">
        <v>2.56</v>
      </c>
      <c r="J266" s="142">
        <v>18</v>
      </c>
      <c r="K266" s="142">
        <v>2.2999999999999998</v>
      </c>
      <c r="L266" s="142">
        <v>13</v>
      </c>
      <c r="M266" s="99">
        <f t="shared" si="18"/>
        <v>9110.7999999999993</v>
      </c>
      <c r="N266" s="115">
        <v>40</v>
      </c>
      <c r="O266" s="115">
        <v>50</v>
      </c>
      <c r="P266" s="24">
        <f t="shared" si="15"/>
        <v>13666.2</v>
      </c>
      <c r="Q266" s="23">
        <f t="shared" si="16"/>
        <v>13256.214</v>
      </c>
      <c r="R266" s="146">
        <f t="shared" si="17"/>
        <v>12755.12</v>
      </c>
      <c r="S266" s="186"/>
      <c r="T266" s="189"/>
      <c r="U266" s="25"/>
      <c r="V266" s="16"/>
      <c r="W266" s="15"/>
      <c r="X266" s="15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</row>
    <row r="267" spans="1:40" ht="30" customHeight="1" thickBot="1" x14ac:dyDescent="0.3">
      <c r="A267" s="244"/>
      <c r="B267" s="173"/>
      <c r="C267" s="12" t="s">
        <v>5</v>
      </c>
      <c r="D267" s="100">
        <v>6.93</v>
      </c>
      <c r="E267" s="100">
        <v>3.43</v>
      </c>
      <c r="F267" s="100">
        <v>0</v>
      </c>
      <c r="G267" s="100">
        <v>0</v>
      </c>
      <c r="H267" s="100">
        <v>0</v>
      </c>
      <c r="I267" s="100">
        <v>3.43</v>
      </c>
      <c r="J267" s="143">
        <v>20</v>
      </c>
      <c r="K267" s="143">
        <v>3</v>
      </c>
      <c r="L267" s="143">
        <v>20</v>
      </c>
      <c r="M267" s="106">
        <f t="shared" si="18"/>
        <v>12222.95</v>
      </c>
      <c r="N267" s="115">
        <v>40</v>
      </c>
      <c r="O267" s="115">
        <v>50</v>
      </c>
      <c r="P267" s="24">
        <f t="shared" si="15"/>
        <v>18334.424999999999</v>
      </c>
      <c r="Q267" s="23">
        <f t="shared" si="16"/>
        <v>17784.392249999997</v>
      </c>
      <c r="R267" s="146">
        <f t="shared" si="17"/>
        <v>17112.13</v>
      </c>
      <c r="S267" s="187"/>
      <c r="T267" s="189"/>
      <c r="U267" s="25"/>
      <c r="V267" s="16"/>
      <c r="W267" s="15"/>
      <c r="X267" s="15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</row>
    <row r="268" spans="1:40" ht="30" customHeight="1" thickBot="1" x14ac:dyDescent="0.3">
      <c r="A268" s="202" t="s">
        <v>156</v>
      </c>
      <c r="B268" s="217"/>
      <c r="C268" s="6" t="s">
        <v>7</v>
      </c>
      <c r="D268" s="98">
        <v>5.97</v>
      </c>
      <c r="E268" s="98">
        <v>3.42</v>
      </c>
      <c r="F268" s="98">
        <v>0</v>
      </c>
      <c r="G268" s="98">
        <v>0</v>
      </c>
      <c r="H268" s="98">
        <v>0</v>
      </c>
      <c r="I268" s="98">
        <v>3.42</v>
      </c>
      <c r="J268" s="141">
        <v>26</v>
      </c>
      <c r="K268" s="141">
        <v>3</v>
      </c>
      <c r="L268" s="141">
        <v>16</v>
      </c>
      <c r="M268" s="98">
        <f t="shared" si="18"/>
        <v>12174.3</v>
      </c>
      <c r="N268" s="115">
        <v>40</v>
      </c>
      <c r="O268" s="115">
        <v>50</v>
      </c>
      <c r="P268" s="24">
        <f t="shared" si="15"/>
        <v>18261.45</v>
      </c>
      <c r="Q268" s="23">
        <f t="shared" si="16"/>
        <v>17713.606500000002</v>
      </c>
      <c r="R268" s="146">
        <f t="shared" si="17"/>
        <v>17044.02</v>
      </c>
      <c r="S268" s="185" t="s">
        <v>153</v>
      </c>
      <c r="T268" s="189"/>
      <c r="U268" s="25"/>
      <c r="V268" s="16"/>
      <c r="W268" s="15"/>
      <c r="X268" s="15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</row>
    <row r="269" spans="1:40" ht="30" customHeight="1" thickBot="1" x14ac:dyDescent="0.3">
      <c r="A269" s="203"/>
      <c r="B269" s="172"/>
      <c r="C269" s="5" t="s">
        <v>8</v>
      </c>
      <c r="D269" s="99">
        <v>6.74</v>
      </c>
      <c r="E269" s="99">
        <v>4.28</v>
      </c>
      <c r="F269" s="99">
        <v>0</v>
      </c>
      <c r="G269" s="99">
        <v>0</v>
      </c>
      <c r="H269" s="99">
        <v>0</v>
      </c>
      <c r="I269" s="99">
        <v>4.28</v>
      </c>
      <c r="J269" s="142">
        <v>28</v>
      </c>
      <c r="K269" s="142">
        <v>4</v>
      </c>
      <c r="L269" s="142">
        <v>24</v>
      </c>
      <c r="M269" s="99">
        <f t="shared" si="18"/>
        <v>15028.6</v>
      </c>
      <c r="N269" s="115">
        <v>40</v>
      </c>
      <c r="O269" s="115">
        <v>50</v>
      </c>
      <c r="P269" s="24">
        <f t="shared" si="15"/>
        <v>22542.9</v>
      </c>
      <c r="Q269" s="23">
        <f t="shared" si="16"/>
        <v>21866.613000000001</v>
      </c>
      <c r="R269" s="146">
        <f t="shared" si="17"/>
        <v>21040.04</v>
      </c>
      <c r="S269" s="186"/>
      <c r="T269" s="189"/>
      <c r="U269" s="25"/>
      <c r="V269" s="16"/>
      <c r="W269" s="15"/>
      <c r="X269" s="15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</row>
    <row r="270" spans="1:40" ht="30" customHeight="1" thickBot="1" x14ac:dyDescent="0.3">
      <c r="A270" s="204"/>
      <c r="B270" s="173"/>
      <c r="C270" s="9" t="s">
        <v>9</v>
      </c>
      <c r="D270" s="100">
        <v>11.29</v>
      </c>
      <c r="E270" s="100">
        <v>5.13</v>
      </c>
      <c r="F270" s="100">
        <v>0</v>
      </c>
      <c r="G270" s="100">
        <v>0</v>
      </c>
      <c r="H270" s="100">
        <v>0</v>
      </c>
      <c r="I270" s="100">
        <v>5.13</v>
      </c>
      <c r="J270" s="144">
        <v>30</v>
      </c>
      <c r="K270" s="144">
        <v>5</v>
      </c>
      <c r="L270" s="144">
        <v>28</v>
      </c>
      <c r="M270" s="100">
        <f t="shared" si="18"/>
        <v>18371.849999999999</v>
      </c>
      <c r="N270" s="115">
        <v>40</v>
      </c>
      <c r="O270" s="115">
        <v>50</v>
      </c>
      <c r="P270" s="24">
        <f t="shared" si="15"/>
        <v>27557.775000000001</v>
      </c>
      <c r="Q270" s="23">
        <f t="shared" si="16"/>
        <v>26731.04175</v>
      </c>
      <c r="R270" s="146">
        <f t="shared" si="17"/>
        <v>25720.59</v>
      </c>
      <c r="S270" s="187"/>
      <c r="T270" s="189"/>
      <c r="U270" s="25"/>
      <c r="V270" s="16"/>
      <c r="W270" s="15"/>
      <c r="X270" s="15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</row>
    <row r="271" spans="1:40" ht="30" customHeight="1" thickBot="1" x14ac:dyDescent="0.3">
      <c r="A271" s="174" t="s">
        <v>157</v>
      </c>
      <c r="B271" s="217"/>
      <c r="C271" s="6" t="s">
        <v>8</v>
      </c>
      <c r="D271" s="98">
        <v>7.7</v>
      </c>
      <c r="E271" s="98">
        <v>4.3</v>
      </c>
      <c r="F271" s="98">
        <v>0</v>
      </c>
      <c r="G271" s="98">
        <v>0</v>
      </c>
      <c r="H271" s="98">
        <v>0</v>
      </c>
      <c r="I271" s="98">
        <v>4.3</v>
      </c>
      <c r="J271" s="143">
        <v>33</v>
      </c>
      <c r="K271" s="143">
        <v>5</v>
      </c>
      <c r="L271" s="143">
        <v>28</v>
      </c>
      <c r="M271" s="98">
        <f t="shared" si="18"/>
        <v>16295.5</v>
      </c>
      <c r="N271" s="115">
        <v>40</v>
      </c>
      <c r="O271" s="115">
        <v>50</v>
      </c>
      <c r="P271" s="24">
        <f t="shared" si="15"/>
        <v>24443.25</v>
      </c>
      <c r="Q271" s="23">
        <f t="shared" si="16"/>
        <v>23709.952499999999</v>
      </c>
      <c r="R271" s="146">
        <f t="shared" si="17"/>
        <v>22813.7</v>
      </c>
      <c r="S271" s="185" t="s">
        <v>154</v>
      </c>
      <c r="T271" s="189"/>
      <c r="U271" s="25"/>
      <c r="V271" s="16"/>
      <c r="W271" s="15"/>
      <c r="X271" s="15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</row>
    <row r="272" spans="1:40" ht="30" customHeight="1" thickBot="1" x14ac:dyDescent="0.3">
      <c r="A272" s="175"/>
      <c r="B272" s="172"/>
      <c r="C272" s="5" t="s">
        <v>10</v>
      </c>
      <c r="D272" s="99">
        <v>8.4700000000000006</v>
      </c>
      <c r="E272" s="99">
        <v>5.17</v>
      </c>
      <c r="F272" s="99">
        <v>0</v>
      </c>
      <c r="G272" s="99">
        <v>0</v>
      </c>
      <c r="H272" s="99">
        <v>0</v>
      </c>
      <c r="I272" s="99">
        <v>5.17</v>
      </c>
      <c r="J272" s="142">
        <v>35</v>
      </c>
      <c r="K272" s="142">
        <v>6</v>
      </c>
      <c r="L272" s="142">
        <v>32</v>
      </c>
      <c r="M272" s="99">
        <f t="shared" si="18"/>
        <v>18768.05</v>
      </c>
      <c r="N272" s="115">
        <v>40</v>
      </c>
      <c r="O272" s="115">
        <v>50</v>
      </c>
      <c r="P272" s="24">
        <f t="shared" si="15"/>
        <v>28152.075000000001</v>
      </c>
      <c r="Q272" s="23">
        <f t="shared" si="16"/>
        <v>27307.512750000002</v>
      </c>
      <c r="R272" s="146">
        <f t="shared" si="17"/>
        <v>26275.27</v>
      </c>
      <c r="S272" s="186"/>
      <c r="T272" s="189"/>
      <c r="U272" s="25"/>
      <c r="V272" s="16"/>
      <c r="W272" s="15"/>
      <c r="X272" s="15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</row>
    <row r="273" spans="1:40" ht="30" customHeight="1" thickBot="1" x14ac:dyDescent="0.3">
      <c r="A273" s="176"/>
      <c r="B273" s="173"/>
      <c r="C273" s="9" t="s">
        <v>11</v>
      </c>
      <c r="D273" s="100">
        <v>11.81</v>
      </c>
      <c r="E273" s="100">
        <v>5.64</v>
      </c>
      <c r="F273" s="100">
        <v>0</v>
      </c>
      <c r="G273" s="100">
        <v>0</v>
      </c>
      <c r="H273" s="100">
        <v>0</v>
      </c>
      <c r="I273" s="100">
        <v>5.64</v>
      </c>
      <c r="J273" s="143">
        <v>37</v>
      </c>
      <c r="K273" s="143">
        <v>7</v>
      </c>
      <c r="L273" s="143">
        <v>36</v>
      </c>
      <c r="M273" s="100">
        <f t="shared" si="18"/>
        <v>21127.4</v>
      </c>
      <c r="N273" s="115">
        <v>40</v>
      </c>
      <c r="O273" s="115">
        <v>50</v>
      </c>
      <c r="P273" s="24">
        <f t="shared" si="15"/>
        <v>31691.1</v>
      </c>
      <c r="Q273" s="23">
        <f t="shared" si="16"/>
        <v>30740.366999999998</v>
      </c>
      <c r="R273" s="146">
        <f t="shared" si="17"/>
        <v>29578.36</v>
      </c>
      <c r="S273" s="187"/>
      <c r="T273" s="196"/>
      <c r="U273" s="25"/>
      <c r="V273" s="16"/>
      <c r="W273" s="15"/>
      <c r="X273" s="15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</row>
    <row r="274" spans="1:40" ht="30" customHeight="1" thickBot="1" x14ac:dyDescent="0.3">
      <c r="A274" s="174" t="s">
        <v>158</v>
      </c>
      <c r="B274" s="217"/>
      <c r="C274" s="6" t="s">
        <v>6</v>
      </c>
      <c r="D274" s="98">
        <v>3.08</v>
      </c>
      <c r="E274" s="98">
        <v>1.72</v>
      </c>
      <c r="F274" s="98">
        <v>0</v>
      </c>
      <c r="G274" s="98">
        <v>0.86</v>
      </c>
      <c r="H274" s="98">
        <v>0</v>
      </c>
      <c r="I274" s="98">
        <v>0.86</v>
      </c>
      <c r="J274" s="141">
        <v>16</v>
      </c>
      <c r="K274" s="143">
        <v>1.7</v>
      </c>
      <c r="L274" s="143">
        <v>12</v>
      </c>
      <c r="M274" s="98">
        <f>D274*D2+E274*E2+F274*F2+G274*G2+H274*H2+I274*I2+J274*J2+K274*K2+L274*L2</f>
        <v>6031.2</v>
      </c>
      <c r="N274" s="115">
        <v>40</v>
      </c>
      <c r="O274" s="115">
        <v>50</v>
      </c>
      <c r="P274" s="24">
        <f t="shared" si="15"/>
        <v>9046.7999999999993</v>
      </c>
      <c r="Q274" s="23">
        <f t="shared" si="16"/>
        <v>8775.3959999999988</v>
      </c>
      <c r="R274" s="146">
        <f t="shared" si="17"/>
        <v>8443.68</v>
      </c>
      <c r="S274" s="185" t="s">
        <v>152</v>
      </c>
      <c r="T274" s="188" t="s">
        <v>47</v>
      </c>
      <c r="U274" s="25"/>
      <c r="V274" s="16"/>
      <c r="W274" s="15"/>
      <c r="X274" s="15"/>
      <c r="Y274" s="148"/>
      <c r="Z274" s="148"/>
      <c r="AA274" s="148"/>
      <c r="AB274" s="148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</row>
    <row r="275" spans="1:40" ht="30" customHeight="1" thickBot="1" x14ac:dyDescent="0.3">
      <c r="A275" s="175"/>
      <c r="B275" s="172"/>
      <c r="C275" s="18" t="s">
        <v>4</v>
      </c>
      <c r="D275" s="99">
        <v>4.62</v>
      </c>
      <c r="E275" s="99">
        <v>2.56</v>
      </c>
      <c r="F275" s="99">
        <v>0</v>
      </c>
      <c r="G275" s="99">
        <v>1.28</v>
      </c>
      <c r="H275" s="99">
        <v>0</v>
      </c>
      <c r="I275" s="99">
        <v>1.28</v>
      </c>
      <c r="J275" s="142">
        <v>18</v>
      </c>
      <c r="K275" s="142">
        <v>2.2999999999999998</v>
      </c>
      <c r="L275" s="142">
        <v>13</v>
      </c>
      <c r="M275" s="107">
        <f>D275*D2+E275*E2+F275*F2+G275*G2+H275*H2+I275*I2+J275*J2+K275*K2+L275*L2</f>
        <v>7894.8</v>
      </c>
      <c r="N275" s="115">
        <v>40</v>
      </c>
      <c r="O275" s="115">
        <v>50</v>
      </c>
      <c r="P275" s="24">
        <f t="shared" si="15"/>
        <v>11842.2</v>
      </c>
      <c r="Q275" s="23">
        <f t="shared" si="16"/>
        <v>11486.934000000001</v>
      </c>
      <c r="R275" s="146">
        <f t="shared" si="17"/>
        <v>11052.72</v>
      </c>
      <c r="S275" s="186"/>
      <c r="T275" s="189"/>
      <c r="U275" s="25"/>
      <c r="V275" s="16"/>
      <c r="W275" s="15"/>
      <c r="X275" s="15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</row>
    <row r="276" spans="1:40" ht="30" customHeight="1" thickBot="1" x14ac:dyDescent="0.3">
      <c r="A276" s="176"/>
      <c r="B276" s="173"/>
      <c r="C276" s="12" t="s">
        <v>5</v>
      </c>
      <c r="D276" s="100">
        <v>6.93</v>
      </c>
      <c r="E276" s="100">
        <v>3.43</v>
      </c>
      <c r="F276" s="100">
        <v>0</v>
      </c>
      <c r="G276" s="100">
        <v>1.72</v>
      </c>
      <c r="H276" s="100">
        <v>0</v>
      </c>
      <c r="I276" s="100">
        <v>1.72</v>
      </c>
      <c r="J276" s="143">
        <v>20</v>
      </c>
      <c r="K276" s="143">
        <v>3</v>
      </c>
      <c r="L276" s="143">
        <v>20</v>
      </c>
      <c r="M276" s="100">
        <f>D276*D2+E276*E2+F276*F2+G276*G2+H276*H2+I276*I2+J276*J2+K276*K2+L276*L2</f>
        <v>10606.45</v>
      </c>
      <c r="N276" s="115">
        <v>40</v>
      </c>
      <c r="O276" s="115">
        <v>50</v>
      </c>
      <c r="P276" s="24">
        <f t="shared" si="15"/>
        <v>15909.674999999999</v>
      </c>
      <c r="Q276" s="23">
        <f t="shared" si="16"/>
        <v>15432.384749999999</v>
      </c>
      <c r="R276" s="146">
        <f t="shared" si="17"/>
        <v>14849.03</v>
      </c>
      <c r="S276" s="187"/>
      <c r="T276" s="189"/>
      <c r="U276" s="25"/>
      <c r="V276" s="16"/>
      <c r="W276" s="15"/>
      <c r="X276" s="15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</row>
    <row r="277" spans="1:40" ht="30" customHeight="1" thickBot="1" x14ac:dyDescent="0.3">
      <c r="A277" s="174" t="s">
        <v>159</v>
      </c>
      <c r="B277" s="217"/>
      <c r="C277" s="6" t="s">
        <v>7</v>
      </c>
      <c r="D277" s="98">
        <v>5.97</v>
      </c>
      <c r="E277" s="98">
        <v>3.42</v>
      </c>
      <c r="F277" s="98">
        <v>0</v>
      </c>
      <c r="G277" s="101">
        <v>1.1399999999999999</v>
      </c>
      <c r="H277" s="98">
        <v>0</v>
      </c>
      <c r="I277" s="101">
        <v>2.2799999999999998</v>
      </c>
      <c r="J277" s="141">
        <v>26</v>
      </c>
      <c r="K277" s="141">
        <v>3</v>
      </c>
      <c r="L277" s="141">
        <v>16</v>
      </c>
      <c r="M277" s="98">
        <f>D277*D2+E277*E2+F277*F2+G277*G2+H277*H2+I277*I2+J277*J2+K277*K2+L277*L2</f>
        <v>11091.3</v>
      </c>
      <c r="N277" s="115">
        <v>40</v>
      </c>
      <c r="O277" s="115">
        <v>50</v>
      </c>
      <c r="P277" s="24">
        <f t="shared" si="15"/>
        <v>16636.95</v>
      </c>
      <c r="Q277" s="23">
        <f t="shared" si="16"/>
        <v>16137.8415</v>
      </c>
      <c r="R277" s="146">
        <f t="shared" si="17"/>
        <v>15527.82</v>
      </c>
      <c r="S277" s="185" t="s">
        <v>153</v>
      </c>
      <c r="T277" s="189"/>
      <c r="U277" s="25"/>
      <c r="V277" s="16"/>
      <c r="W277" s="15"/>
      <c r="X277" s="15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</row>
    <row r="278" spans="1:40" ht="30" customHeight="1" thickBot="1" x14ac:dyDescent="0.3">
      <c r="A278" s="175"/>
      <c r="B278" s="172"/>
      <c r="C278" s="5" t="s">
        <v>8</v>
      </c>
      <c r="D278" s="99">
        <v>6.74</v>
      </c>
      <c r="E278" s="99">
        <v>4.28</v>
      </c>
      <c r="F278" s="99">
        <v>0</v>
      </c>
      <c r="G278" s="99">
        <v>1.42</v>
      </c>
      <c r="H278" s="99">
        <v>0</v>
      </c>
      <c r="I278" s="99">
        <v>2.84</v>
      </c>
      <c r="J278" s="142">
        <v>28</v>
      </c>
      <c r="K278" s="142">
        <v>4</v>
      </c>
      <c r="L278" s="142">
        <v>24</v>
      </c>
      <c r="M278" s="99">
        <f>D278*D2+E278*E2+F278*F2+G278*G2+H278*H2+I278*I2+J278*J2+K278*K2+L278*L2</f>
        <v>13644.6</v>
      </c>
      <c r="N278" s="115">
        <v>40</v>
      </c>
      <c r="O278" s="115">
        <v>50</v>
      </c>
      <c r="P278" s="24">
        <f t="shared" si="15"/>
        <v>20466.900000000001</v>
      </c>
      <c r="Q278" s="23">
        <f t="shared" si="16"/>
        <v>19852.893</v>
      </c>
      <c r="R278" s="146">
        <f t="shared" si="17"/>
        <v>19102.439999999999</v>
      </c>
      <c r="S278" s="186"/>
      <c r="T278" s="189"/>
      <c r="U278" s="25"/>
      <c r="V278" s="16"/>
      <c r="W278" s="15"/>
      <c r="X278" s="15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</row>
    <row r="279" spans="1:40" ht="30" customHeight="1" thickBot="1" x14ac:dyDescent="0.3">
      <c r="A279" s="176"/>
      <c r="B279" s="173"/>
      <c r="C279" s="9" t="s">
        <v>9</v>
      </c>
      <c r="D279" s="100">
        <v>11.29</v>
      </c>
      <c r="E279" s="100">
        <v>5.13</v>
      </c>
      <c r="F279" s="100">
        <v>0</v>
      </c>
      <c r="G279" s="100">
        <v>1.71</v>
      </c>
      <c r="H279" s="100">
        <v>0</v>
      </c>
      <c r="I279" s="100">
        <v>3.42</v>
      </c>
      <c r="J279" s="144">
        <v>30</v>
      </c>
      <c r="K279" s="144">
        <v>5</v>
      </c>
      <c r="L279" s="144">
        <v>28</v>
      </c>
      <c r="M279" s="100">
        <f>D279*D2+E279*E2+F279*F2+G279*G2+H279*H2+I279*I2+J279*J2+K279*K2+L279*L2</f>
        <v>16747.349999999999</v>
      </c>
      <c r="N279" s="115">
        <v>40</v>
      </c>
      <c r="O279" s="115">
        <v>50</v>
      </c>
      <c r="P279" s="24">
        <f t="shared" si="15"/>
        <v>25121.025000000001</v>
      </c>
      <c r="Q279" s="23">
        <f t="shared" si="16"/>
        <v>24367.394250000001</v>
      </c>
      <c r="R279" s="146">
        <f t="shared" si="17"/>
        <v>23446.29</v>
      </c>
      <c r="S279" s="187"/>
      <c r="T279" s="189"/>
      <c r="U279" s="25"/>
      <c r="V279" s="16"/>
      <c r="W279" s="15"/>
      <c r="X279" s="15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</row>
    <row r="280" spans="1:40" ht="30" customHeight="1" thickBot="1" x14ac:dyDescent="0.3">
      <c r="A280" s="174" t="s">
        <v>160</v>
      </c>
      <c r="B280" s="217"/>
      <c r="C280" s="6" t="s">
        <v>8</v>
      </c>
      <c r="D280" s="98">
        <v>7.7</v>
      </c>
      <c r="E280" s="98">
        <v>4.3</v>
      </c>
      <c r="F280" s="98">
        <v>0</v>
      </c>
      <c r="G280" s="98">
        <v>2.15</v>
      </c>
      <c r="H280" s="98">
        <v>0</v>
      </c>
      <c r="I280" s="98">
        <v>2.15</v>
      </c>
      <c r="J280" s="143">
        <v>33</v>
      </c>
      <c r="K280" s="143">
        <v>5</v>
      </c>
      <c r="L280" s="143">
        <v>28</v>
      </c>
      <c r="M280" s="98">
        <f>D280*D2+E280*E2+F280*F2+G280*G2+H280*H2+I280*I2+J280*J2+K280*K2+L280*L2</f>
        <v>14253</v>
      </c>
      <c r="N280" s="115">
        <v>40</v>
      </c>
      <c r="O280" s="115">
        <v>50</v>
      </c>
      <c r="P280" s="24">
        <f t="shared" si="15"/>
        <v>21379.5</v>
      </c>
      <c r="Q280" s="23">
        <f t="shared" si="16"/>
        <v>20738.114999999998</v>
      </c>
      <c r="R280" s="146">
        <f t="shared" si="17"/>
        <v>19954.2</v>
      </c>
      <c r="S280" s="185" t="s">
        <v>154</v>
      </c>
      <c r="T280" s="189"/>
      <c r="U280" s="25"/>
      <c r="V280" s="16"/>
      <c r="W280" s="15"/>
      <c r="X280" s="15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</row>
    <row r="281" spans="1:40" ht="30" customHeight="1" thickBot="1" x14ac:dyDescent="0.3">
      <c r="A281" s="175"/>
      <c r="B281" s="172"/>
      <c r="C281" s="5" t="s">
        <v>10</v>
      </c>
      <c r="D281" s="99">
        <v>8.4700000000000006</v>
      </c>
      <c r="E281" s="99">
        <v>5.17</v>
      </c>
      <c r="F281" s="99">
        <v>0</v>
      </c>
      <c r="G281" s="99">
        <v>2.58</v>
      </c>
      <c r="H281" s="99">
        <v>0</v>
      </c>
      <c r="I281" s="99">
        <v>2.58</v>
      </c>
      <c r="J281" s="142">
        <v>35</v>
      </c>
      <c r="K281" s="142">
        <v>6</v>
      </c>
      <c r="L281" s="142">
        <v>32</v>
      </c>
      <c r="M281" s="99">
        <f>D281*D2+E281*E2+F281*F2+G281*G2+H281*H2+I281*I2+J281*J2+K281*K2+L281*L2</f>
        <v>16299.55</v>
      </c>
      <c r="N281" s="115">
        <v>40</v>
      </c>
      <c r="O281" s="115">
        <v>50</v>
      </c>
      <c r="P281" s="24">
        <f t="shared" si="15"/>
        <v>24449.325000000001</v>
      </c>
      <c r="Q281" s="23">
        <f t="shared" si="16"/>
        <v>23715.845249999998</v>
      </c>
      <c r="R281" s="146">
        <f t="shared" si="17"/>
        <v>22819.37</v>
      </c>
      <c r="S281" s="186"/>
      <c r="T281" s="189"/>
      <c r="U281" s="25"/>
      <c r="V281" s="16"/>
      <c r="W281" s="15"/>
      <c r="X281" s="15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</row>
    <row r="282" spans="1:40" ht="30" customHeight="1" thickBot="1" x14ac:dyDescent="0.3">
      <c r="A282" s="176"/>
      <c r="B282" s="172"/>
      <c r="C282" s="8" t="s">
        <v>11</v>
      </c>
      <c r="D282" s="100">
        <v>11.81</v>
      </c>
      <c r="E282" s="100">
        <v>5.64</v>
      </c>
      <c r="F282" s="100">
        <v>0</v>
      </c>
      <c r="G282" s="100">
        <v>2.82</v>
      </c>
      <c r="H282" s="100">
        <v>0</v>
      </c>
      <c r="I282" s="100">
        <v>2.82</v>
      </c>
      <c r="J282" s="143">
        <v>37</v>
      </c>
      <c r="K282" s="143">
        <v>7</v>
      </c>
      <c r="L282" s="143">
        <v>36</v>
      </c>
      <c r="M282" s="100">
        <f>D282*D2+E282*E2+F282*F2+G282*G2+H282*H2+I282*I2+J282*J2+K282*K2+L282*L2</f>
        <v>18448.400000000001</v>
      </c>
      <c r="N282" s="115">
        <v>40</v>
      </c>
      <c r="O282" s="115">
        <v>50</v>
      </c>
      <c r="P282" s="24">
        <f t="shared" si="15"/>
        <v>27672.6</v>
      </c>
      <c r="Q282" s="23">
        <f t="shared" si="16"/>
        <v>26842.421999999999</v>
      </c>
      <c r="R282" s="146">
        <f t="shared" si="17"/>
        <v>25827.759999999998</v>
      </c>
      <c r="S282" s="186"/>
      <c r="T282" s="196"/>
      <c r="U282" s="25"/>
      <c r="V282" s="16"/>
      <c r="W282" s="15"/>
      <c r="X282" s="15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</row>
    <row r="283" spans="1:40" ht="30" customHeight="1" thickBot="1" x14ac:dyDescent="0.3">
      <c r="A283" s="180" t="s">
        <v>166</v>
      </c>
      <c r="B283" s="214"/>
      <c r="C283" s="6" t="s">
        <v>6</v>
      </c>
      <c r="D283" s="98">
        <v>3.08</v>
      </c>
      <c r="E283" s="98">
        <v>1.72</v>
      </c>
      <c r="F283" s="98">
        <v>0</v>
      </c>
      <c r="G283" s="98">
        <v>0</v>
      </c>
      <c r="H283" s="98">
        <v>0</v>
      </c>
      <c r="I283" s="98">
        <v>1.72</v>
      </c>
      <c r="J283" s="141">
        <v>16</v>
      </c>
      <c r="K283" s="143">
        <v>1.7</v>
      </c>
      <c r="L283" s="143">
        <v>12</v>
      </c>
      <c r="M283" s="98">
        <f t="shared" ref="M283:M291" si="19">M247</f>
        <v>6848.2</v>
      </c>
      <c r="N283" s="115">
        <v>40</v>
      </c>
      <c r="O283" s="115">
        <v>50</v>
      </c>
      <c r="P283" s="24">
        <f t="shared" si="15"/>
        <v>10272.299999999999</v>
      </c>
      <c r="Q283" s="23">
        <f t="shared" si="16"/>
        <v>9964.1309999999994</v>
      </c>
      <c r="R283" s="146">
        <f t="shared" si="17"/>
        <v>9587.48</v>
      </c>
      <c r="S283" s="185" t="s">
        <v>152</v>
      </c>
      <c r="T283" s="188" t="s">
        <v>47</v>
      </c>
      <c r="U283" s="25"/>
      <c r="V283" s="16"/>
      <c r="W283" s="15"/>
      <c r="X283" s="15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</row>
    <row r="284" spans="1:40" ht="30" customHeight="1" thickBot="1" x14ac:dyDescent="0.3">
      <c r="A284" s="210"/>
      <c r="B284" s="215"/>
      <c r="C284" s="18" t="s">
        <v>4</v>
      </c>
      <c r="D284" s="99">
        <v>4.62</v>
      </c>
      <c r="E284" s="99">
        <v>2.56</v>
      </c>
      <c r="F284" s="99">
        <v>0</v>
      </c>
      <c r="G284" s="99">
        <v>0</v>
      </c>
      <c r="H284" s="99">
        <v>0</v>
      </c>
      <c r="I284" s="99">
        <v>2.56</v>
      </c>
      <c r="J284" s="142">
        <v>18</v>
      </c>
      <c r="K284" s="142">
        <v>2.2999999999999998</v>
      </c>
      <c r="L284" s="142">
        <v>13</v>
      </c>
      <c r="M284" s="107">
        <f t="shared" si="19"/>
        <v>9110.7999999999993</v>
      </c>
      <c r="N284" s="115">
        <v>40</v>
      </c>
      <c r="O284" s="115">
        <v>50</v>
      </c>
      <c r="P284" s="24">
        <f t="shared" si="15"/>
        <v>13666.2</v>
      </c>
      <c r="Q284" s="23">
        <f t="shared" si="16"/>
        <v>13256.214</v>
      </c>
      <c r="R284" s="146">
        <f t="shared" si="17"/>
        <v>12755.12</v>
      </c>
      <c r="S284" s="186"/>
      <c r="T284" s="189"/>
      <c r="U284" s="25"/>
      <c r="V284" s="16"/>
      <c r="W284" s="15"/>
      <c r="X284" s="15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</row>
    <row r="285" spans="1:40" ht="30" customHeight="1" thickBot="1" x14ac:dyDescent="0.3">
      <c r="A285" s="210"/>
      <c r="B285" s="216"/>
      <c r="C285" s="9" t="s">
        <v>5</v>
      </c>
      <c r="D285" s="100">
        <v>6.93</v>
      </c>
      <c r="E285" s="100">
        <v>3.43</v>
      </c>
      <c r="F285" s="100">
        <v>0</v>
      </c>
      <c r="G285" s="100">
        <v>0</v>
      </c>
      <c r="H285" s="100">
        <v>0</v>
      </c>
      <c r="I285" s="100">
        <v>3.43</v>
      </c>
      <c r="J285" s="143">
        <v>20</v>
      </c>
      <c r="K285" s="143">
        <v>3</v>
      </c>
      <c r="L285" s="143">
        <v>20</v>
      </c>
      <c r="M285" s="100">
        <f t="shared" si="19"/>
        <v>12222.95</v>
      </c>
      <c r="N285" s="115">
        <v>40</v>
      </c>
      <c r="O285" s="115">
        <v>50</v>
      </c>
      <c r="P285" s="24">
        <f t="shared" si="15"/>
        <v>18334.424999999999</v>
      </c>
      <c r="Q285" s="23">
        <f t="shared" si="16"/>
        <v>17784.392249999997</v>
      </c>
      <c r="R285" s="146">
        <f t="shared" si="17"/>
        <v>17112.13</v>
      </c>
      <c r="S285" s="187"/>
      <c r="T285" s="189"/>
      <c r="U285" s="25"/>
      <c r="V285" s="16"/>
      <c r="W285" s="15"/>
      <c r="X285" s="15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</row>
    <row r="286" spans="1:40" ht="30" customHeight="1" thickBot="1" x14ac:dyDescent="0.3">
      <c r="A286" s="174" t="s">
        <v>167</v>
      </c>
      <c r="B286" s="214"/>
      <c r="C286" s="6" t="s">
        <v>7</v>
      </c>
      <c r="D286" s="98">
        <v>5.97</v>
      </c>
      <c r="E286" s="98">
        <v>3.42</v>
      </c>
      <c r="F286" s="98">
        <v>0</v>
      </c>
      <c r="G286" s="98">
        <v>0</v>
      </c>
      <c r="H286" s="98">
        <v>0</v>
      </c>
      <c r="I286" s="98">
        <v>3.42</v>
      </c>
      <c r="J286" s="141">
        <v>26</v>
      </c>
      <c r="K286" s="141">
        <v>3</v>
      </c>
      <c r="L286" s="141">
        <v>16</v>
      </c>
      <c r="M286" s="98">
        <f t="shared" si="19"/>
        <v>12174.3</v>
      </c>
      <c r="N286" s="115">
        <v>40</v>
      </c>
      <c r="O286" s="115">
        <v>50</v>
      </c>
      <c r="P286" s="24">
        <f t="shared" si="15"/>
        <v>18261.45</v>
      </c>
      <c r="Q286" s="23">
        <f t="shared" si="16"/>
        <v>17713.606500000002</v>
      </c>
      <c r="R286" s="146">
        <f t="shared" si="17"/>
        <v>17044.02</v>
      </c>
      <c r="S286" s="185" t="s">
        <v>153</v>
      </c>
      <c r="T286" s="189"/>
      <c r="U286" s="25"/>
      <c r="V286" s="16"/>
      <c r="W286" s="15"/>
      <c r="X286" s="15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</row>
    <row r="287" spans="1:40" ht="30" customHeight="1" thickBot="1" x14ac:dyDescent="0.3">
      <c r="A287" s="211"/>
      <c r="B287" s="215"/>
      <c r="C287" s="5" t="s">
        <v>8</v>
      </c>
      <c r="D287" s="99">
        <v>6.74</v>
      </c>
      <c r="E287" s="99">
        <v>4.28</v>
      </c>
      <c r="F287" s="99">
        <v>0</v>
      </c>
      <c r="G287" s="99">
        <v>0</v>
      </c>
      <c r="H287" s="99">
        <v>0</v>
      </c>
      <c r="I287" s="99">
        <v>4.28</v>
      </c>
      <c r="J287" s="142">
        <v>28</v>
      </c>
      <c r="K287" s="142">
        <v>4</v>
      </c>
      <c r="L287" s="142">
        <v>24</v>
      </c>
      <c r="M287" s="99">
        <f t="shared" si="19"/>
        <v>15028.6</v>
      </c>
      <c r="N287" s="115">
        <v>40</v>
      </c>
      <c r="O287" s="115">
        <v>50</v>
      </c>
      <c r="P287" s="24">
        <f t="shared" si="15"/>
        <v>22542.9</v>
      </c>
      <c r="Q287" s="23">
        <f t="shared" si="16"/>
        <v>21866.613000000001</v>
      </c>
      <c r="R287" s="146">
        <f t="shared" si="17"/>
        <v>21040.04</v>
      </c>
      <c r="S287" s="186"/>
      <c r="T287" s="189"/>
      <c r="U287" s="25"/>
      <c r="V287" s="16"/>
      <c r="W287" s="15"/>
      <c r="X287" s="15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</row>
    <row r="288" spans="1:40" ht="30" customHeight="1" thickBot="1" x14ac:dyDescent="0.3">
      <c r="A288" s="212"/>
      <c r="B288" s="216"/>
      <c r="C288" s="9" t="s">
        <v>9</v>
      </c>
      <c r="D288" s="100">
        <v>11.29</v>
      </c>
      <c r="E288" s="100">
        <v>5.13</v>
      </c>
      <c r="F288" s="100">
        <v>0</v>
      </c>
      <c r="G288" s="100">
        <v>0</v>
      </c>
      <c r="H288" s="100">
        <v>0</v>
      </c>
      <c r="I288" s="100">
        <v>5.13</v>
      </c>
      <c r="J288" s="144">
        <v>30</v>
      </c>
      <c r="K288" s="144">
        <v>5</v>
      </c>
      <c r="L288" s="144">
        <v>28</v>
      </c>
      <c r="M288" s="100">
        <f t="shared" si="19"/>
        <v>18371.849999999999</v>
      </c>
      <c r="N288" s="115">
        <v>40</v>
      </c>
      <c r="O288" s="115">
        <v>50</v>
      </c>
      <c r="P288" s="24">
        <f t="shared" si="15"/>
        <v>27557.775000000001</v>
      </c>
      <c r="Q288" s="23">
        <f t="shared" si="16"/>
        <v>26731.04175</v>
      </c>
      <c r="R288" s="146">
        <f t="shared" si="17"/>
        <v>25720.59</v>
      </c>
      <c r="S288" s="187"/>
      <c r="T288" s="189"/>
      <c r="U288" s="25"/>
      <c r="V288" s="16"/>
      <c r="W288" s="15"/>
      <c r="X288" s="15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</row>
    <row r="289" spans="1:40" ht="30" customHeight="1" thickBot="1" x14ac:dyDescent="0.3">
      <c r="A289" s="174" t="s">
        <v>168</v>
      </c>
      <c r="B289" s="214"/>
      <c r="C289" s="6" t="s">
        <v>8</v>
      </c>
      <c r="D289" s="98">
        <v>7.7</v>
      </c>
      <c r="E289" s="98">
        <v>4.3</v>
      </c>
      <c r="F289" s="98">
        <v>0</v>
      </c>
      <c r="G289" s="98">
        <v>0</v>
      </c>
      <c r="H289" s="98">
        <v>0</v>
      </c>
      <c r="I289" s="98">
        <v>4.3</v>
      </c>
      <c r="J289" s="143">
        <v>33</v>
      </c>
      <c r="K289" s="143">
        <v>5</v>
      </c>
      <c r="L289" s="143">
        <v>28</v>
      </c>
      <c r="M289" s="98">
        <f t="shared" si="19"/>
        <v>16295.5</v>
      </c>
      <c r="N289" s="115">
        <v>40</v>
      </c>
      <c r="O289" s="115">
        <v>50</v>
      </c>
      <c r="P289" s="24">
        <f t="shared" si="15"/>
        <v>24443.25</v>
      </c>
      <c r="Q289" s="23">
        <f t="shared" si="16"/>
        <v>23709.952499999999</v>
      </c>
      <c r="R289" s="146">
        <f t="shared" si="17"/>
        <v>22813.7</v>
      </c>
      <c r="S289" s="185" t="s">
        <v>154</v>
      </c>
      <c r="T289" s="189"/>
      <c r="U289" s="25"/>
      <c r="V289" s="16"/>
      <c r="W289" s="15"/>
      <c r="X289" s="15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</row>
    <row r="290" spans="1:40" ht="30" customHeight="1" thickBot="1" x14ac:dyDescent="0.3">
      <c r="A290" s="211"/>
      <c r="B290" s="215"/>
      <c r="C290" s="5" t="s">
        <v>10</v>
      </c>
      <c r="D290" s="99">
        <v>8.4700000000000006</v>
      </c>
      <c r="E290" s="99">
        <v>5.17</v>
      </c>
      <c r="F290" s="99">
        <v>0</v>
      </c>
      <c r="G290" s="99">
        <v>0</v>
      </c>
      <c r="H290" s="99">
        <v>0</v>
      </c>
      <c r="I290" s="99">
        <v>5.17</v>
      </c>
      <c r="J290" s="142">
        <v>35</v>
      </c>
      <c r="K290" s="142">
        <v>6</v>
      </c>
      <c r="L290" s="142">
        <v>32</v>
      </c>
      <c r="M290" s="99">
        <f t="shared" si="19"/>
        <v>18768.05</v>
      </c>
      <c r="N290" s="115">
        <v>40</v>
      </c>
      <c r="O290" s="115">
        <v>50</v>
      </c>
      <c r="P290" s="24">
        <f t="shared" si="15"/>
        <v>28152.075000000001</v>
      </c>
      <c r="Q290" s="23">
        <f t="shared" si="16"/>
        <v>27307.512750000002</v>
      </c>
      <c r="R290" s="146">
        <f t="shared" si="17"/>
        <v>26275.27</v>
      </c>
      <c r="S290" s="186"/>
      <c r="T290" s="189"/>
      <c r="U290" s="25"/>
      <c r="V290" s="16"/>
      <c r="W290" s="15"/>
      <c r="X290" s="15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</row>
    <row r="291" spans="1:40" ht="30" customHeight="1" thickBot="1" x14ac:dyDescent="0.3">
      <c r="A291" s="212"/>
      <c r="B291" s="216"/>
      <c r="C291" s="9" t="s">
        <v>11</v>
      </c>
      <c r="D291" s="100">
        <v>11.81</v>
      </c>
      <c r="E291" s="100">
        <v>5.64</v>
      </c>
      <c r="F291" s="100">
        <v>0</v>
      </c>
      <c r="G291" s="100">
        <v>0</v>
      </c>
      <c r="H291" s="100">
        <v>0</v>
      </c>
      <c r="I291" s="100">
        <v>5.64</v>
      </c>
      <c r="J291" s="143">
        <v>37</v>
      </c>
      <c r="K291" s="143">
        <v>7</v>
      </c>
      <c r="L291" s="143">
        <v>36</v>
      </c>
      <c r="M291" s="100">
        <f t="shared" si="19"/>
        <v>21127.4</v>
      </c>
      <c r="N291" s="115">
        <v>40</v>
      </c>
      <c r="O291" s="115">
        <v>50</v>
      </c>
      <c r="P291" s="24">
        <f t="shared" si="15"/>
        <v>31691.1</v>
      </c>
      <c r="Q291" s="23">
        <f t="shared" si="16"/>
        <v>30740.366999999998</v>
      </c>
      <c r="R291" s="146">
        <f t="shared" si="17"/>
        <v>29578.36</v>
      </c>
      <c r="S291" s="187"/>
      <c r="T291" s="196"/>
      <c r="U291" s="25"/>
      <c r="V291" s="16"/>
      <c r="W291" s="15"/>
      <c r="X291" s="15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</row>
    <row r="292" spans="1:40" ht="30" customHeight="1" thickBot="1" x14ac:dyDescent="0.3">
      <c r="A292" s="202" t="s">
        <v>169</v>
      </c>
      <c r="B292" s="171"/>
      <c r="C292" s="6" t="s">
        <v>6</v>
      </c>
      <c r="D292" s="98">
        <v>3.08</v>
      </c>
      <c r="E292" s="98">
        <v>1.72</v>
      </c>
      <c r="F292" s="98">
        <v>0</v>
      </c>
      <c r="G292" s="98">
        <v>0</v>
      </c>
      <c r="H292" s="98">
        <v>0</v>
      </c>
      <c r="I292" s="98">
        <v>1.72</v>
      </c>
      <c r="J292" s="141">
        <v>16</v>
      </c>
      <c r="K292" s="143">
        <v>1.7</v>
      </c>
      <c r="L292" s="143">
        <v>12</v>
      </c>
      <c r="M292" s="98">
        <f t="shared" ref="M292:M300" si="20">M247</f>
        <v>6848.2</v>
      </c>
      <c r="N292" s="115">
        <v>40</v>
      </c>
      <c r="O292" s="115">
        <v>50</v>
      </c>
      <c r="P292" s="24">
        <f t="shared" si="15"/>
        <v>10272.299999999999</v>
      </c>
      <c r="Q292" s="23">
        <f t="shared" si="16"/>
        <v>9964.1309999999994</v>
      </c>
      <c r="R292" s="146">
        <f t="shared" si="17"/>
        <v>9587.48</v>
      </c>
      <c r="S292" s="185" t="s">
        <v>152</v>
      </c>
      <c r="T292" s="188" t="s">
        <v>47</v>
      </c>
      <c r="U292" s="25"/>
      <c r="V292" s="16"/>
      <c r="W292" s="15"/>
      <c r="X292" s="15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</row>
    <row r="293" spans="1:40" ht="30" customHeight="1" thickBot="1" x14ac:dyDescent="0.3">
      <c r="A293" s="203"/>
      <c r="B293" s="172"/>
      <c r="C293" s="18" t="s">
        <v>4</v>
      </c>
      <c r="D293" s="99">
        <v>4.62</v>
      </c>
      <c r="E293" s="99">
        <v>2.56</v>
      </c>
      <c r="F293" s="99">
        <v>0</v>
      </c>
      <c r="G293" s="99">
        <v>0</v>
      </c>
      <c r="H293" s="99">
        <v>0</v>
      </c>
      <c r="I293" s="99">
        <v>2.56</v>
      </c>
      <c r="J293" s="142">
        <v>18</v>
      </c>
      <c r="K293" s="142">
        <v>2.2999999999999998</v>
      </c>
      <c r="L293" s="142">
        <v>13</v>
      </c>
      <c r="M293" s="107">
        <f t="shared" si="20"/>
        <v>9110.7999999999993</v>
      </c>
      <c r="N293" s="115">
        <v>40</v>
      </c>
      <c r="O293" s="115">
        <v>50</v>
      </c>
      <c r="P293" s="24">
        <f t="shared" si="15"/>
        <v>13666.2</v>
      </c>
      <c r="Q293" s="23">
        <f t="shared" si="16"/>
        <v>13256.214</v>
      </c>
      <c r="R293" s="146">
        <f t="shared" si="17"/>
        <v>12755.12</v>
      </c>
      <c r="S293" s="186"/>
      <c r="T293" s="189"/>
      <c r="U293" s="25"/>
      <c r="V293" s="16"/>
      <c r="W293" s="15"/>
      <c r="X293" s="15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</row>
    <row r="294" spans="1:40" ht="30" customHeight="1" thickBot="1" x14ac:dyDescent="0.3">
      <c r="A294" s="204"/>
      <c r="B294" s="173"/>
      <c r="C294" s="9" t="s">
        <v>5</v>
      </c>
      <c r="D294" s="100">
        <v>6.93</v>
      </c>
      <c r="E294" s="100">
        <v>3.43</v>
      </c>
      <c r="F294" s="100">
        <v>0</v>
      </c>
      <c r="G294" s="100">
        <v>0</v>
      </c>
      <c r="H294" s="100">
        <v>0</v>
      </c>
      <c r="I294" s="100">
        <v>3.43</v>
      </c>
      <c r="J294" s="143">
        <v>20</v>
      </c>
      <c r="K294" s="143">
        <v>3</v>
      </c>
      <c r="L294" s="143">
        <v>20</v>
      </c>
      <c r="M294" s="100">
        <f t="shared" si="20"/>
        <v>12222.95</v>
      </c>
      <c r="N294" s="115">
        <v>40</v>
      </c>
      <c r="O294" s="115">
        <v>50</v>
      </c>
      <c r="P294" s="24">
        <f t="shared" si="15"/>
        <v>18334.424999999999</v>
      </c>
      <c r="Q294" s="23">
        <f t="shared" si="16"/>
        <v>17784.392249999997</v>
      </c>
      <c r="R294" s="146">
        <f t="shared" si="17"/>
        <v>17112.13</v>
      </c>
      <c r="S294" s="187"/>
      <c r="T294" s="189"/>
      <c r="U294" s="25"/>
      <c r="V294" s="16"/>
      <c r="W294" s="15"/>
      <c r="X294" s="15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</row>
    <row r="295" spans="1:40" ht="30" customHeight="1" thickBot="1" x14ac:dyDescent="0.3">
      <c r="A295" s="174" t="s">
        <v>170</v>
      </c>
      <c r="B295" s="205" t="s">
        <v>20</v>
      </c>
      <c r="C295" s="6" t="s">
        <v>7</v>
      </c>
      <c r="D295" s="98">
        <v>5.97</v>
      </c>
      <c r="E295" s="98">
        <v>3.42</v>
      </c>
      <c r="F295" s="98">
        <v>0</v>
      </c>
      <c r="G295" s="98">
        <v>0</v>
      </c>
      <c r="H295" s="98">
        <v>0</v>
      </c>
      <c r="I295" s="98">
        <v>3.42</v>
      </c>
      <c r="J295" s="141">
        <v>26</v>
      </c>
      <c r="K295" s="141">
        <v>3</v>
      </c>
      <c r="L295" s="141">
        <v>16</v>
      </c>
      <c r="M295" s="98">
        <f t="shared" si="20"/>
        <v>12174.3</v>
      </c>
      <c r="N295" s="115">
        <v>40</v>
      </c>
      <c r="O295" s="115">
        <v>50</v>
      </c>
      <c r="P295" s="24">
        <f t="shared" si="15"/>
        <v>18261.45</v>
      </c>
      <c r="Q295" s="23">
        <f t="shared" si="16"/>
        <v>17713.606500000002</v>
      </c>
      <c r="R295" s="146">
        <f t="shared" si="17"/>
        <v>17044.02</v>
      </c>
      <c r="S295" s="185" t="s">
        <v>153</v>
      </c>
      <c r="T295" s="189"/>
      <c r="U295" s="25"/>
      <c r="V295" s="16"/>
      <c r="W295" s="15"/>
      <c r="X295" s="15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</row>
    <row r="296" spans="1:40" ht="30" customHeight="1" thickBot="1" x14ac:dyDescent="0.3">
      <c r="A296" s="175"/>
      <c r="B296" s="172"/>
      <c r="C296" s="5" t="s">
        <v>8</v>
      </c>
      <c r="D296" s="99">
        <v>6.74</v>
      </c>
      <c r="E296" s="99">
        <v>4.28</v>
      </c>
      <c r="F296" s="99">
        <v>0</v>
      </c>
      <c r="G296" s="99">
        <v>0</v>
      </c>
      <c r="H296" s="99">
        <v>0</v>
      </c>
      <c r="I296" s="99">
        <v>4.28</v>
      </c>
      <c r="J296" s="142">
        <v>28</v>
      </c>
      <c r="K296" s="142">
        <v>4</v>
      </c>
      <c r="L296" s="142">
        <v>24</v>
      </c>
      <c r="M296" s="99">
        <f t="shared" si="20"/>
        <v>15028.6</v>
      </c>
      <c r="N296" s="115">
        <v>40</v>
      </c>
      <c r="O296" s="115">
        <v>50</v>
      </c>
      <c r="P296" s="24">
        <f t="shared" si="15"/>
        <v>22542.9</v>
      </c>
      <c r="Q296" s="23">
        <f t="shared" si="16"/>
        <v>21866.613000000001</v>
      </c>
      <c r="R296" s="146">
        <f t="shared" si="17"/>
        <v>21040.04</v>
      </c>
      <c r="S296" s="186"/>
      <c r="T296" s="189"/>
      <c r="U296" s="25"/>
      <c r="V296" s="16"/>
      <c r="W296" s="15"/>
      <c r="X296" s="15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</row>
    <row r="297" spans="1:40" ht="30" customHeight="1" thickBot="1" x14ac:dyDescent="0.3">
      <c r="A297" s="176"/>
      <c r="B297" s="173"/>
      <c r="C297" s="9" t="s">
        <v>9</v>
      </c>
      <c r="D297" s="100">
        <v>11.29</v>
      </c>
      <c r="E297" s="100">
        <v>5.13</v>
      </c>
      <c r="F297" s="100">
        <v>0</v>
      </c>
      <c r="G297" s="100">
        <v>0</v>
      </c>
      <c r="H297" s="100">
        <v>0</v>
      </c>
      <c r="I297" s="100">
        <v>5.13</v>
      </c>
      <c r="J297" s="144">
        <v>30</v>
      </c>
      <c r="K297" s="144">
        <v>5</v>
      </c>
      <c r="L297" s="144">
        <v>28</v>
      </c>
      <c r="M297" s="100">
        <f t="shared" si="20"/>
        <v>18371.849999999999</v>
      </c>
      <c r="N297" s="115">
        <v>40</v>
      </c>
      <c r="O297" s="115">
        <v>50</v>
      </c>
      <c r="P297" s="24">
        <f t="shared" si="15"/>
        <v>27557.775000000001</v>
      </c>
      <c r="Q297" s="23">
        <f t="shared" si="16"/>
        <v>26731.04175</v>
      </c>
      <c r="R297" s="146">
        <f t="shared" si="17"/>
        <v>25720.59</v>
      </c>
      <c r="S297" s="187"/>
      <c r="T297" s="189"/>
      <c r="U297" s="25"/>
      <c r="V297" s="16"/>
      <c r="W297" s="15"/>
      <c r="X297" s="15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</row>
    <row r="298" spans="1:40" ht="30" customHeight="1" thickBot="1" x14ac:dyDescent="0.3">
      <c r="A298" s="174" t="s">
        <v>171</v>
      </c>
      <c r="B298" s="206"/>
      <c r="C298" s="19" t="s">
        <v>8</v>
      </c>
      <c r="D298" s="98">
        <v>7.7</v>
      </c>
      <c r="E298" s="98">
        <v>4.3</v>
      </c>
      <c r="F298" s="98">
        <v>0</v>
      </c>
      <c r="G298" s="98">
        <v>0</v>
      </c>
      <c r="H298" s="98">
        <v>0</v>
      </c>
      <c r="I298" s="98">
        <v>4.3</v>
      </c>
      <c r="J298" s="143">
        <v>33</v>
      </c>
      <c r="K298" s="143">
        <v>5</v>
      </c>
      <c r="L298" s="143">
        <v>28</v>
      </c>
      <c r="M298" s="108">
        <f t="shared" si="20"/>
        <v>16295.5</v>
      </c>
      <c r="N298" s="115">
        <v>40</v>
      </c>
      <c r="O298" s="115">
        <v>50</v>
      </c>
      <c r="P298" s="24">
        <f t="shared" si="15"/>
        <v>24443.25</v>
      </c>
      <c r="Q298" s="23">
        <f t="shared" si="16"/>
        <v>23709.952499999999</v>
      </c>
      <c r="R298" s="146">
        <f t="shared" si="17"/>
        <v>22813.7</v>
      </c>
      <c r="S298" s="197" t="s">
        <v>154</v>
      </c>
      <c r="T298" s="189"/>
      <c r="U298" s="25"/>
      <c r="V298" s="16"/>
      <c r="W298" s="15"/>
      <c r="X298" s="15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</row>
    <row r="299" spans="1:40" ht="30" customHeight="1" thickBot="1" x14ac:dyDescent="0.3">
      <c r="A299" s="175"/>
      <c r="B299" s="207"/>
      <c r="C299" s="20" t="s">
        <v>10</v>
      </c>
      <c r="D299" s="99">
        <v>8.4700000000000006</v>
      </c>
      <c r="E299" s="99">
        <v>5.17</v>
      </c>
      <c r="F299" s="99">
        <v>0</v>
      </c>
      <c r="G299" s="99">
        <v>0</v>
      </c>
      <c r="H299" s="99">
        <v>0</v>
      </c>
      <c r="I299" s="99">
        <v>5.17</v>
      </c>
      <c r="J299" s="142">
        <v>35</v>
      </c>
      <c r="K299" s="142">
        <v>6</v>
      </c>
      <c r="L299" s="142">
        <v>32</v>
      </c>
      <c r="M299" s="109">
        <f t="shared" si="20"/>
        <v>18768.05</v>
      </c>
      <c r="N299" s="115">
        <v>40</v>
      </c>
      <c r="O299" s="115">
        <v>50</v>
      </c>
      <c r="P299" s="24">
        <f t="shared" si="15"/>
        <v>28152.075000000001</v>
      </c>
      <c r="Q299" s="23">
        <f t="shared" si="16"/>
        <v>27307.512750000002</v>
      </c>
      <c r="R299" s="146">
        <f t="shared" si="17"/>
        <v>26275.27</v>
      </c>
      <c r="S299" s="213"/>
      <c r="T299" s="189"/>
      <c r="U299" s="25"/>
      <c r="V299" s="16"/>
      <c r="W299" s="15"/>
      <c r="X299" s="15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</row>
    <row r="300" spans="1:40" ht="30" customHeight="1" thickBot="1" x14ac:dyDescent="0.3">
      <c r="A300" s="176"/>
      <c r="B300" s="208"/>
      <c r="C300" s="21" t="s">
        <v>11</v>
      </c>
      <c r="D300" s="100">
        <v>11.81</v>
      </c>
      <c r="E300" s="100">
        <v>5.64</v>
      </c>
      <c r="F300" s="100">
        <v>0</v>
      </c>
      <c r="G300" s="100">
        <v>0</v>
      </c>
      <c r="H300" s="100">
        <v>0</v>
      </c>
      <c r="I300" s="100">
        <v>5.64</v>
      </c>
      <c r="J300" s="143">
        <v>37</v>
      </c>
      <c r="K300" s="143">
        <v>7</v>
      </c>
      <c r="L300" s="143">
        <v>36</v>
      </c>
      <c r="M300" s="108">
        <f t="shared" si="20"/>
        <v>21127.4</v>
      </c>
      <c r="N300" s="115">
        <v>40</v>
      </c>
      <c r="O300" s="115">
        <v>50</v>
      </c>
      <c r="P300" s="24">
        <f t="shared" si="15"/>
        <v>31691.1</v>
      </c>
      <c r="Q300" s="23">
        <f t="shared" si="16"/>
        <v>30740.366999999998</v>
      </c>
      <c r="R300" s="146">
        <f t="shared" si="17"/>
        <v>29578.36</v>
      </c>
      <c r="S300" s="213"/>
      <c r="T300" s="196"/>
      <c r="U300" s="25"/>
      <c r="V300" s="16"/>
      <c r="W300" s="15"/>
      <c r="X300" s="15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</row>
    <row r="301" spans="1:40" ht="30" customHeight="1" thickBot="1" x14ac:dyDescent="0.3">
      <c r="A301" s="174" t="s">
        <v>172</v>
      </c>
      <c r="B301" s="184"/>
      <c r="C301" s="6" t="s">
        <v>6</v>
      </c>
      <c r="D301" s="98">
        <v>3.08</v>
      </c>
      <c r="E301" s="98">
        <v>1.72</v>
      </c>
      <c r="F301" s="98">
        <v>0</v>
      </c>
      <c r="G301" s="98">
        <v>0</v>
      </c>
      <c r="H301" s="98">
        <v>0</v>
      </c>
      <c r="I301" s="98">
        <v>1.72</v>
      </c>
      <c r="J301" s="141">
        <v>16</v>
      </c>
      <c r="K301" s="143">
        <v>1.7</v>
      </c>
      <c r="L301" s="143">
        <v>12</v>
      </c>
      <c r="M301" s="98">
        <f t="shared" ref="M301:M309" si="21">M247</f>
        <v>6848.2</v>
      </c>
      <c r="N301" s="115">
        <v>40</v>
      </c>
      <c r="O301" s="115">
        <v>50</v>
      </c>
      <c r="P301" s="24">
        <f t="shared" si="15"/>
        <v>10272.299999999999</v>
      </c>
      <c r="Q301" s="23">
        <f t="shared" si="16"/>
        <v>9964.1309999999994</v>
      </c>
      <c r="R301" s="146">
        <f t="shared" si="17"/>
        <v>9587.48</v>
      </c>
      <c r="S301" s="185" t="s">
        <v>152</v>
      </c>
      <c r="T301" s="188" t="s">
        <v>47</v>
      </c>
      <c r="U301" s="25"/>
      <c r="V301" s="16"/>
      <c r="W301" s="15"/>
      <c r="X301" s="15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</row>
    <row r="302" spans="1:40" ht="30" customHeight="1" thickBot="1" x14ac:dyDescent="0.3">
      <c r="A302" s="175"/>
      <c r="B302" s="183"/>
      <c r="C302" s="18" t="s">
        <v>4</v>
      </c>
      <c r="D302" s="99">
        <v>4.62</v>
      </c>
      <c r="E302" s="99">
        <v>2.56</v>
      </c>
      <c r="F302" s="99">
        <v>0</v>
      </c>
      <c r="G302" s="99">
        <v>0</v>
      </c>
      <c r="H302" s="99">
        <v>0</v>
      </c>
      <c r="I302" s="99">
        <v>2.56</v>
      </c>
      <c r="J302" s="142">
        <v>18</v>
      </c>
      <c r="K302" s="142">
        <v>2.2999999999999998</v>
      </c>
      <c r="L302" s="142">
        <v>13</v>
      </c>
      <c r="M302" s="107">
        <f t="shared" si="21"/>
        <v>9110.7999999999993</v>
      </c>
      <c r="N302" s="115">
        <v>40</v>
      </c>
      <c r="O302" s="115">
        <v>50</v>
      </c>
      <c r="P302" s="24">
        <f t="shared" si="15"/>
        <v>13666.2</v>
      </c>
      <c r="Q302" s="23">
        <f t="shared" si="16"/>
        <v>13256.214</v>
      </c>
      <c r="R302" s="146">
        <f t="shared" si="17"/>
        <v>12755.12</v>
      </c>
      <c r="S302" s="186"/>
      <c r="T302" s="189"/>
      <c r="U302" s="25"/>
      <c r="V302" s="16"/>
      <c r="W302" s="15"/>
      <c r="X302" s="15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</row>
    <row r="303" spans="1:40" ht="30" customHeight="1" thickBot="1" x14ac:dyDescent="0.3">
      <c r="A303" s="176"/>
      <c r="B303" s="209"/>
      <c r="C303" s="9" t="s">
        <v>5</v>
      </c>
      <c r="D303" s="100">
        <v>6.93</v>
      </c>
      <c r="E303" s="100">
        <v>3.43</v>
      </c>
      <c r="F303" s="100">
        <v>0</v>
      </c>
      <c r="G303" s="100">
        <v>0</v>
      </c>
      <c r="H303" s="100">
        <v>0</v>
      </c>
      <c r="I303" s="100">
        <v>3.43</v>
      </c>
      <c r="J303" s="143">
        <v>20</v>
      </c>
      <c r="K303" s="143">
        <v>3</v>
      </c>
      <c r="L303" s="143">
        <v>20</v>
      </c>
      <c r="M303" s="100">
        <f t="shared" si="21"/>
        <v>12222.95</v>
      </c>
      <c r="N303" s="115">
        <v>40</v>
      </c>
      <c r="O303" s="115">
        <v>50</v>
      </c>
      <c r="P303" s="24">
        <f t="shared" si="15"/>
        <v>18334.424999999999</v>
      </c>
      <c r="Q303" s="23">
        <f t="shared" si="16"/>
        <v>17784.392249999997</v>
      </c>
      <c r="R303" s="146">
        <f t="shared" si="17"/>
        <v>17112.13</v>
      </c>
      <c r="S303" s="187"/>
      <c r="T303" s="189"/>
      <c r="U303" s="25"/>
      <c r="V303" s="16"/>
      <c r="W303" s="15"/>
      <c r="X303" s="15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</row>
    <row r="304" spans="1:40" ht="30" customHeight="1" thickBot="1" x14ac:dyDescent="0.3">
      <c r="A304" s="174" t="s">
        <v>173</v>
      </c>
      <c r="B304" s="182"/>
      <c r="C304" s="6" t="s">
        <v>7</v>
      </c>
      <c r="D304" s="98">
        <v>5.97</v>
      </c>
      <c r="E304" s="98">
        <v>3.42</v>
      </c>
      <c r="F304" s="98">
        <v>0</v>
      </c>
      <c r="G304" s="98">
        <v>0</v>
      </c>
      <c r="H304" s="98">
        <v>0</v>
      </c>
      <c r="I304" s="98">
        <v>3.42</v>
      </c>
      <c r="J304" s="141">
        <v>26</v>
      </c>
      <c r="K304" s="141">
        <v>3</v>
      </c>
      <c r="L304" s="141">
        <v>16</v>
      </c>
      <c r="M304" s="98">
        <f t="shared" si="21"/>
        <v>12174.3</v>
      </c>
      <c r="N304" s="115">
        <v>40</v>
      </c>
      <c r="O304" s="115">
        <v>50</v>
      </c>
      <c r="P304" s="24">
        <f t="shared" si="15"/>
        <v>18261.45</v>
      </c>
      <c r="Q304" s="23">
        <f t="shared" si="16"/>
        <v>17713.606500000002</v>
      </c>
      <c r="R304" s="146">
        <f t="shared" si="17"/>
        <v>17044.02</v>
      </c>
      <c r="S304" s="185" t="s">
        <v>153</v>
      </c>
      <c r="T304" s="189"/>
      <c r="U304" s="25"/>
      <c r="V304" s="16"/>
      <c r="W304" s="15"/>
      <c r="X304" s="15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</row>
    <row r="305" spans="1:40" ht="30" customHeight="1" thickBot="1" x14ac:dyDescent="0.3">
      <c r="A305" s="175"/>
      <c r="B305" s="183"/>
      <c r="C305" s="5" t="s">
        <v>8</v>
      </c>
      <c r="D305" s="99">
        <v>6.74</v>
      </c>
      <c r="E305" s="99">
        <v>4.28</v>
      </c>
      <c r="F305" s="99">
        <v>0</v>
      </c>
      <c r="G305" s="99">
        <v>0</v>
      </c>
      <c r="H305" s="99">
        <v>0</v>
      </c>
      <c r="I305" s="99">
        <v>4.28</v>
      </c>
      <c r="J305" s="142">
        <v>28</v>
      </c>
      <c r="K305" s="142">
        <v>4</v>
      </c>
      <c r="L305" s="142">
        <v>24</v>
      </c>
      <c r="M305" s="99">
        <f t="shared" si="21"/>
        <v>15028.6</v>
      </c>
      <c r="N305" s="115">
        <v>40</v>
      </c>
      <c r="O305" s="115">
        <v>50</v>
      </c>
      <c r="P305" s="24">
        <f t="shared" si="15"/>
        <v>22542.9</v>
      </c>
      <c r="Q305" s="23">
        <f t="shared" si="16"/>
        <v>21866.613000000001</v>
      </c>
      <c r="R305" s="146">
        <f t="shared" si="17"/>
        <v>21040.04</v>
      </c>
      <c r="S305" s="186"/>
      <c r="T305" s="189"/>
      <c r="U305" s="25"/>
      <c r="V305" s="16"/>
      <c r="W305" s="15"/>
      <c r="X305" s="15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</row>
    <row r="306" spans="1:40" ht="30" customHeight="1" thickBot="1" x14ac:dyDescent="0.3">
      <c r="A306" s="176"/>
      <c r="B306" s="209"/>
      <c r="C306" s="9" t="s">
        <v>9</v>
      </c>
      <c r="D306" s="100">
        <v>11.29</v>
      </c>
      <c r="E306" s="100">
        <v>5.13</v>
      </c>
      <c r="F306" s="100">
        <v>0</v>
      </c>
      <c r="G306" s="100">
        <v>0</v>
      </c>
      <c r="H306" s="100">
        <v>0</v>
      </c>
      <c r="I306" s="100">
        <v>5.13</v>
      </c>
      <c r="J306" s="144">
        <v>30</v>
      </c>
      <c r="K306" s="144">
        <v>5</v>
      </c>
      <c r="L306" s="144">
        <v>28</v>
      </c>
      <c r="M306" s="100">
        <f t="shared" si="21"/>
        <v>18371.849999999999</v>
      </c>
      <c r="N306" s="115">
        <v>40</v>
      </c>
      <c r="O306" s="115">
        <v>50</v>
      </c>
      <c r="P306" s="24">
        <f t="shared" si="15"/>
        <v>27557.775000000001</v>
      </c>
      <c r="Q306" s="23">
        <f t="shared" si="16"/>
        <v>26731.04175</v>
      </c>
      <c r="R306" s="146">
        <f t="shared" si="17"/>
        <v>25720.59</v>
      </c>
      <c r="S306" s="187"/>
      <c r="T306" s="189"/>
      <c r="U306" s="25"/>
      <c r="V306" s="16"/>
      <c r="W306" s="15"/>
      <c r="X306" s="15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</row>
    <row r="307" spans="1:40" ht="30" customHeight="1" thickBot="1" x14ac:dyDescent="0.3">
      <c r="A307" s="174" t="s">
        <v>174</v>
      </c>
      <c r="B307" s="171"/>
      <c r="C307" s="6" t="s">
        <v>8</v>
      </c>
      <c r="D307" s="98">
        <v>7.7</v>
      </c>
      <c r="E307" s="98">
        <v>4.3</v>
      </c>
      <c r="F307" s="98">
        <v>0</v>
      </c>
      <c r="G307" s="98">
        <v>0</v>
      </c>
      <c r="H307" s="98">
        <v>0</v>
      </c>
      <c r="I307" s="98">
        <v>4.3</v>
      </c>
      <c r="J307" s="143">
        <v>33</v>
      </c>
      <c r="K307" s="143">
        <v>5</v>
      </c>
      <c r="L307" s="143">
        <v>28</v>
      </c>
      <c r="M307" s="98">
        <f t="shared" si="21"/>
        <v>16295.5</v>
      </c>
      <c r="N307" s="115">
        <v>40</v>
      </c>
      <c r="O307" s="115">
        <v>50</v>
      </c>
      <c r="P307" s="24">
        <f t="shared" si="15"/>
        <v>24443.25</v>
      </c>
      <c r="Q307" s="23">
        <f t="shared" si="16"/>
        <v>23709.952499999999</v>
      </c>
      <c r="R307" s="146">
        <f t="shared" si="17"/>
        <v>22813.7</v>
      </c>
      <c r="S307" s="185" t="s">
        <v>154</v>
      </c>
      <c r="T307" s="189"/>
      <c r="U307" s="25"/>
      <c r="V307" s="16"/>
      <c r="W307" s="15"/>
      <c r="X307" s="15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</row>
    <row r="308" spans="1:40" ht="30" customHeight="1" thickBot="1" x14ac:dyDescent="0.3">
      <c r="A308" s="175"/>
      <c r="B308" s="172"/>
      <c r="C308" s="5" t="s">
        <v>10</v>
      </c>
      <c r="D308" s="99">
        <v>8.4700000000000006</v>
      </c>
      <c r="E308" s="99">
        <v>5.17</v>
      </c>
      <c r="F308" s="99">
        <v>0</v>
      </c>
      <c r="G308" s="99">
        <v>0</v>
      </c>
      <c r="H308" s="99">
        <v>0</v>
      </c>
      <c r="I308" s="99">
        <v>5.17</v>
      </c>
      <c r="J308" s="142">
        <v>35</v>
      </c>
      <c r="K308" s="142">
        <v>6</v>
      </c>
      <c r="L308" s="142">
        <v>32</v>
      </c>
      <c r="M308" s="99">
        <f t="shared" si="21"/>
        <v>18768.05</v>
      </c>
      <c r="N308" s="115">
        <v>40</v>
      </c>
      <c r="O308" s="115">
        <v>50</v>
      </c>
      <c r="P308" s="24">
        <f t="shared" si="15"/>
        <v>28152.075000000001</v>
      </c>
      <c r="Q308" s="23">
        <f t="shared" si="16"/>
        <v>27307.512750000002</v>
      </c>
      <c r="R308" s="146">
        <f t="shared" si="17"/>
        <v>26275.27</v>
      </c>
      <c r="S308" s="186"/>
      <c r="T308" s="189"/>
      <c r="U308" s="25"/>
      <c r="V308" s="16"/>
      <c r="W308" s="15"/>
      <c r="X308" s="15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</row>
    <row r="309" spans="1:40" ht="30" customHeight="1" thickBot="1" x14ac:dyDescent="0.3">
      <c r="A309" s="176"/>
      <c r="B309" s="173"/>
      <c r="C309" s="9" t="s">
        <v>11</v>
      </c>
      <c r="D309" s="100">
        <v>11.81</v>
      </c>
      <c r="E309" s="100">
        <v>5.64</v>
      </c>
      <c r="F309" s="100">
        <v>0</v>
      </c>
      <c r="G309" s="100">
        <v>0</v>
      </c>
      <c r="H309" s="100">
        <v>0</v>
      </c>
      <c r="I309" s="100">
        <v>5.64</v>
      </c>
      <c r="J309" s="143">
        <v>37</v>
      </c>
      <c r="K309" s="143">
        <v>7</v>
      </c>
      <c r="L309" s="143">
        <v>36</v>
      </c>
      <c r="M309" s="100">
        <f t="shared" si="21"/>
        <v>21127.4</v>
      </c>
      <c r="N309" s="115">
        <v>40</v>
      </c>
      <c r="O309" s="115">
        <v>50</v>
      </c>
      <c r="P309" s="24">
        <f t="shared" si="15"/>
        <v>31691.1</v>
      </c>
      <c r="Q309" s="23">
        <f t="shared" si="16"/>
        <v>30740.366999999998</v>
      </c>
      <c r="R309" s="146">
        <f t="shared" si="17"/>
        <v>29578.36</v>
      </c>
      <c r="S309" s="187"/>
      <c r="T309" s="196"/>
      <c r="U309" s="25"/>
      <c r="V309" s="16"/>
      <c r="W309" s="15"/>
      <c r="X309" s="15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</row>
    <row r="310" spans="1:40" ht="30" customHeight="1" thickBot="1" x14ac:dyDescent="0.3">
      <c r="A310" s="201" t="s">
        <v>175</v>
      </c>
      <c r="B310" s="198"/>
      <c r="C310" s="6" t="s">
        <v>6</v>
      </c>
      <c r="D310" s="98">
        <v>3.08</v>
      </c>
      <c r="E310" s="98">
        <v>1.72</v>
      </c>
      <c r="F310" s="98">
        <v>0</v>
      </c>
      <c r="G310" s="98">
        <v>0</v>
      </c>
      <c r="H310" s="98">
        <v>0</v>
      </c>
      <c r="I310" s="98">
        <v>1.72</v>
      </c>
      <c r="J310" s="141">
        <v>16</v>
      </c>
      <c r="K310" s="143">
        <v>1.7</v>
      </c>
      <c r="L310" s="143">
        <v>12</v>
      </c>
      <c r="M310" s="98">
        <f t="shared" ref="M310:M318" si="22">M247</f>
        <v>6848.2</v>
      </c>
      <c r="N310" s="115">
        <v>40</v>
      </c>
      <c r="O310" s="115">
        <v>50</v>
      </c>
      <c r="P310" s="24">
        <f t="shared" si="15"/>
        <v>10272.299999999999</v>
      </c>
      <c r="Q310" s="23">
        <f t="shared" si="16"/>
        <v>9964.1309999999994</v>
      </c>
      <c r="R310" s="146">
        <f t="shared" si="17"/>
        <v>9587.48</v>
      </c>
      <c r="S310" s="185" t="s">
        <v>152</v>
      </c>
      <c r="T310" s="188" t="s">
        <v>47</v>
      </c>
      <c r="U310" s="25"/>
      <c r="V310" s="16"/>
      <c r="W310" s="15"/>
      <c r="X310" s="15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</row>
    <row r="311" spans="1:40" ht="30" customHeight="1" thickBot="1" x14ac:dyDescent="0.3">
      <c r="A311" s="178"/>
      <c r="B311" s="199"/>
      <c r="C311" s="18" t="s">
        <v>4</v>
      </c>
      <c r="D311" s="99">
        <v>4.62</v>
      </c>
      <c r="E311" s="99">
        <v>2.56</v>
      </c>
      <c r="F311" s="99">
        <v>0</v>
      </c>
      <c r="G311" s="99">
        <v>0</v>
      </c>
      <c r="H311" s="99">
        <v>0</v>
      </c>
      <c r="I311" s="99">
        <v>2.56</v>
      </c>
      <c r="J311" s="142">
        <v>18</v>
      </c>
      <c r="K311" s="142">
        <v>2.2999999999999998</v>
      </c>
      <c r="L311" s="142">
        <v>13</v>
      </c>
      <c r="M311" s="107">
        <f t="shared" si="22"/>
        <v>9110.7999999999993</v>
      </c>
      <c r="N311" s="115">
        <v>40</v>
      </c>
      <c r="O311" s="115">
        <v>50</v>
      </c>
      <c r="P311" s="24">
        <f t="shared" si="15"/>
        <v>13666.2</v>
      </c>
      <c r="Q311" s="23">
        <f t="shared" si="16"/>
        <v>13256.214</v>
      </c>
      <c r="R311" s="146">
        <f t="shared" si="17"/>
        <v>12755.12</v>
      </c>
      <c r="S311" s="186"/>
      <c r="T311" s="189"/>
      <c r="U311" s="25"/>
      <c r="V311" s="16"/>
      <c r="W311" s="15"/>
      <c r="X311" s="15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</row>
    <row r="312" spans="1:40" ht="30" customHeight="1" thickBot="1" x14ac:dyDescent="0.3">
      <c r="A312" s="178"/>
      <c r="B312" s="200"/>
      <c r="C312" s="9" t="s">
        <v>5</v>
      </c>
      <c r="D312" s="100">
        <v>6.93</v>
      </c>
      <c r="E312" s="100">
        <v>3.43</v>
      </c>
      <c r="F312" s="100">
        <v>0</v>
      </c>
      <c r="G312" s="100">
        <v>0</v>
      </c>
      <c r="H312" s="100">
        <v>0</v>
      </c>
      <c r="I312" s="100">
        <v>3.43</v>
      </c>
      <c r="J312" s="143">
        <v>20</v>
      </c>
      <c r="K312" s="143">
        <v>3</v>
      </c>
      <c r="L312" s="143">
        <v>20</v>
      </c>
      <c r="M312" s="100">
        <f t="shared" si="22"/>
        <v>12222.95</v>
      </c>
      <c r="N312" s="115">
        <v>40</v>
      </c>
      <c r="O312" s="115">
        <v>50</v>
      </c>
      <c r="P312" s="24">
        <f t="shared" si="15"/>
        <v>18334.424999999999</v>
      </c>
      <c r="Q312" s="23">
        <f t="shared" si="16"/>
        <v>17784.392249999997</v>
      </c>
      <c r="R312" s="146">
        <f t="shared" si="17"/>
        <v>17112.13</v>
      </c>
      <c r="S312" s="187"/>
      <c r="T312" s="189"/>
      <c r="U312" s="25"/>
      <c r="V312" s="16"/>
      <c r="W312" s="15"/>
      <c r="X312" s="15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</row>
    <row r="313" spans="1:40" ht="30" customHeight="1" thickBot="1" x14ac:dyDescent="0.3">
      <c r="A313" s="174" t="s">
        <v>176</v>
      </c>
      <c r="B313" s="198"/>
      <c r="C313" s="6" t="s">
        <v>7</v>
      </c>
      <c r="D313" s="98">
        <v>5.97</v>
      </c>
      <c r="E313" s="98">
        <v>3.42</v>
      </c>
      <c r="F313" s="98">
        <v>0</v>
      </c>
      <c r="G313" s="98">
        <v>0</v>
      </c>
      <c r="H313" s="98">
        <v>0</v>
      </c>
      <c r="I313" s="98">
        <v>3.42</v>
      </c>
      <c r="J313" s="141">
        <v>26</v>
      </c>
      <c r="K313" s="141">
        <v>3</v>
      </c>
      <c r="L313" s="141">
        <v>16</v>
      </c>
      <c r="M313" s="98">
        <f t="shared" si="22"/>
        <v>12174.3</v>
      </c>
      <c r="N313" s="115">
        <v>40</v>
      </c>
      <c r="O313" s="115">
        <v>50</v>
      </c>
      <c r="P313" s="24">
        <f t="shared" si="15"/>
        <v>18261.45</v>
      </c>
      <c r="Q313" s="23">
        <f t="shared" si="16"/>
        <v>17713.606500000002</v>
      </c>
      <c r="R313" s="146">
        <f t="shared" si="17"/>
        <v>17044.02</v>
      </c>
      <c r="S313" s="185" t="s">
        <v>153</v>
      </c>
      <c r="T313" s="189"/>
      <c r="U313" s="25"/>
      <c r="V313" s="16"/>
      <c r="W313" s="15"/>
      <c r="X313" s="15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</row>
    <row r="314" spans="1:40" ht="30" customHeight="1" thickBot="1" x14ac:dyDescent="0.3">
      <c r="A314" s="175"/>
      <c r="B314" s="199"/>
      <c r="C314" s="5" t="s">
        <v>8</v>
      </c>
      <c r="D314" s="99">
        <v>6.74</v>
      </c>
      <c r="E314" s="99">
        <v>4.28</v>
      </c>
      <c r="F314" s="99">
        <v>0</v>
      </c>
      <c r="G314" s="99">
        <v>0</v>
      </c>
      <c r="H314" s="99">
        <v>0</v>
      </c>
      <c r="I314" s="99">
        <v>4.28</v>
      </c>
      <c r="J314" s="142">
        <v>28</v>
      </c>
      <c r="K314" s="142">
        <v>4</v>
      </c>
      <c r="L314" s="142">
        <v>24</v>
      </c>
      <c r="M314" s="99">
        <f t="shared" si="22"/>
        <v>15028.6</v>
      </c>
      <c r="N314" s="115">
        <v>40</v>
      </c>
      <c r="O314" s="115">
        <v>50</v>
      </c>
      <c r="P314" s="24">
        <f t="shared" si="15"/>
        <v>22542.9</v>
      </c>
      <c r="Q314" s="23">
        <f t="shared" si="16"/>
        <v>21866.613000000001</v>
      </c>
      <c r="R314" s="146">
        <f t="shared" si="17"/>
        <v>21040.04</v>
      </c>
      <c r="S314" s="186"/>
      <c r="T314" s="189"/>
      <c r="U314" s="25"/>
      <c r="V314" s="16"/>
      <c r="W314" s="15"/>
      <c r="X314" s="15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</row>
    <row r="315" spans="1:40" ht="30" customHeight="1" thickBot="1" x14ac:dyDescent="0.3">
      <c r="A315" s="176"/>
      <c r="B315" s="200"/>
      <c r="C315" s="9" t="s">
        <v>9</v>
      </c>
      <c r="D315" s="100">
        <v>11.29</v>
      </c>
      <c r="E315" s="100">
        <v>5.13</v>
      </c>
      <c r="F315" s="100">
        <v>0</v>
      </c>
      <c r="G315" s="100">
        <v>0</v>
      </c>
      <c r="H315" s="100">
        <v>0</v>
      </c>
      <c r="I315" s="100">
        <v>5.13</v>
      </c>
      <c r="J315" s="144">
        <v>30</v>
      </c>
      <c r="K315" s="144">
        <v>5</v>
      </c>
      <c r="L315" s="144">
        <v>28</v>
      </c>
      <c r="M315" s="100">
        <f t="shared" si="22"/>
        <v>18371.849999999999</v>
      </c>
      <c r="N315" s="115">
        <v>40</v>
      </c>
      <c r="O315" s="115">
        <v>50</v>
      </c>
      <c r="P315" s="24">
        <f t="shared" si="15"/>
        <v>27557.775000000001</v>
      </c>
      <c r="Q315" s="23">
        <f t="shared" si="16"/>
        <v>26731.04175</v>
      </c>
      <c r="R315" s="146">
        <f t="shared" si="17"/>
        <v>25720.59</v>
      </c>
      <c r="S315" s="187"/>
      <c r="T315" s="189"/>
      <c r="U315" s="25"/>
      <c r="V315" s="16"/>
      <c r="W315" s="15"/>
      <c r="X315" s="15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</row>
    <row r="316" spans="1:40" ht="30" customHeight="1" thickBot="1" x14ac:dyDescent="0.3">
      <c r="A316" s="174" t="s">
        <v>177</v>
      </c>
      <c r="B316" s="198"/>
      <c r="C316" s="6" t="s">
        <v>8</v>
      </c>
      <c r="D316" s="98">
        <v>7.7</v>
      </c>
      <c r="E316" s="98">
        <v>4.3</v>
      </c>
      <c r="F316" s="98">
        <v>0</v>
      </c>
      <c r="G316" s="98">
        <v>0</v>
      </c>
      <c r="H316" s="98">
        <v>0</v>
      </c>
      <c r="I316" s="98">
        <v>4.3</v>
      </c>
      <c r="J316" s="143">
        <v>33</v>
      </c>
      <c r="K316" s="143">
        <v>5</v>
      </c>
      <c r="L316" s="143">
        <v>28</v>
      </c>
      <c r="M316" s="98">
        <f t="shared" si="22"/>
        <v>16295.5</v>
      </c>
      <c r="N316" s="115">
        <v>40</v>
      </c>
      <c r="O316" s="115">
        <v>50</v>
      </c>
      <c r="P316" s="24">
        <f t="shared" si="15"/>
        <v>24443.25</v>
      </c>
      <c r="Q316" s="23">
        <f t="shared" si="16"/>
        <v>23709.952499999999</v>
      </c>
      <c r="R316" s="146">
        <f t="shared" si="17"/>
        <v>22813.7</v>
      </c>
      <c r="S316" s="185" t="s">
        <v>154</v>
      </c>
      <c r="T316" s="189"/>
      <c r="U316" s="25"/>
      <c r="V316" s="16"/>
      <c r="W316" s="15"/>
      <c r="X316" s="15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</row>
    <row r="317" spans="1:40" ht="30" customHeight="1" thickBot="1" x14ac:dyDescent="0.3">
      <c r="A317" s="175"/>
      <c r="B317" s="199"/>
      <c r="C317" s="5" t="s">
        <v>10</v>
      </c>
      <c r="D317" s="99">
        <v>8.4700000000000006</v>
      </c>
      <c r="E317" s="99">
        <v>5.17</v>
      </c>
      <c r="F317" s="99">
        <v>0</v>
      </c>
      <c r="G317" s="99">
        <v>0</v>
      </c>
      <c r="H317" s="99">
        <v>0</v>
      </c>
      <c r="I317" s="99">
        <v>5.17</v>
      </c>
      <c r="J317" s="142">
        <v>35</v>
      </c>
      <c r="K317" s="142">
        <v>6</v>
      </c>
      <c r="L317" s="142">
        <v>32</v>
      </c>
      <c r="M317" s="99">
        <f t="shared" si="22"/>
        <v>18768.05</v>
      </c>
      <c r="N317" s="115">
        <v>40</v>
      </c>
      <c r="O317" s="115">
        <v>50</v>
      </c>
      <c r="P317" s="24">
        <f t="shared" si="15"/>
        <v>28152.075000000001</v>
      </c>
      <c r="Q317" s="23">
        <f t="shared" si="16"/>
        <v>27307.512750000002</v>
      </c>
      <c r="R317" s="146">
        <f t="shared" si="17"/>
        <v>26275.27</v>
      </c>
      <c r="S317" s="186"/>
      <c r="T317" s="189"/>
      <c r="U317" s="25"/>
      <c r="V317" s="16"/>
      <c r="W317" s="15"/>
      <c r="X317" s="15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</row>
    <row r="318" spans="1:40" ht="30" customHeight="1" thickBot="1" x14ac:dyDescent="0.3">
      <c r="A318" s="176"/>
      <c r="B318" s="200"/>
      <c r="C318" s="9" t="s">
        <v>11</v>
      </c>
      <c r="D318" s="100">
        <v>11.81</v>
      </c>
      <c r="E318" s="100">
        <v>5.64</v>
      </c>
      <c r="F318" s="100">
        <v>0</v>
      </c>
      <c r="G318" s="100">
        <v>0</v>
      </c>
      <c r="H318" s="100">
        <v>0</v>
      </c>
      <c r="I318" s="100">
        <v>5.64</v>
      </c>
      <c r="J318" s="143">
        <v>37</v>
      </c>
      <c r="K318" s="143">
        <v>7</v>
      </c>
      <c r="L318" s="143">
        <v>36</v>
      </c>
      <c r="M318" s="100">
        <f t="shared" si="22"/>
        <v>21127.4</v>
      </c>
      <c r="N318" s="115">
        <v>40</v>
      </c>
      <c r="O318" s="115">
        <v>50</v>
      </c>
      <c r="P318" s="24">
        <f t="shared" si="15"/>
        <v>31691.1</v>
      </c>
      <c r="Q318" s="23">
        <f t="shared" si="16"/>
        <v>30740.366999999998</v>
      </c>
      <c r="R318" s="146">
        <f t="shared" si="17"/>
        <v>29578.36</v>
      </c>
      <c r="S318" s="187"/>
      <c r="T318" s="196"/>
      <c r="U318" s="25"/>
      <c r="V318" s="16"/>
      <c r="W318" s="15"/>
      <c r="X318" s="15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</row>
    <row r="319" spans="1:40" ht="30" customHeight="1" thickBot="1" x14ac:dyDescent="0.3">
      <c r="A319" s="174" t="s">
        <v>178</v>
      </c>
      <c r="B319" s="171"/>
      <c r="C319" s="6" t="s">
        <v>6</v>
      </c>
      <c r="D319" s="98">
        <v>3.08</v>
      </c>
      <c r="E319" s="98">
        <v>1.72</v>
      </c>
      <c r="F319" s="98">
        <v>0</v>
      </c>
      <c r="G319" s="98">
        <v>0</v>
      </c>
      <c r="H319" s="98">
        <v>0</v>
      </c>
      <c r="I319" s="98">
        <v>1.72</v>
      </c>
      <c r="J319" s="141">
        <v>16</v>
      </c>
      <c r="K319" s="143">
        <v>1.7</v>
      </c>
      <c r="L319" s="143">
        <v>12</v>
      </c>
      <c r="M319" s="98">
        <f t="shared" ref="M319:M327" si="23">M247</f>
        <v>6848.2</v>
      </c>
      <c r="N319" s="115">
        <v>40</v>
      </c>
      <c r="O319" s="115">
        <v>50</v>
      </c>
      <c r="P319" s="24">
        <f t="shared" si="15"/>
        <v>10272.299999999999</v>
      </c>
      <c r="Q319" s="23">
        <f t="shared" si="16"/>
        <v>9964.1309999999994</v>
      </c>
      <c r="R319" s="146">
        <f t="shared" si="17"/>
        <v>9587.48</v>
      </c>
      <c r="S319" s="185" t="s">
        <v>152</v>
      </c>
      <c r="T319" s="188" t="s">
        <v>47</v>
      </c>
      <c r="U319" s="25"/>
      <c r="V319" s="16"/>
      <c r="W319" s="15"/>
      <c r="X319" s="15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</row>
    <row r="320" spans="1:40" ht="30" customHeight="1" thickBot="1" x14ac:dyDescent="0.3">
      <c r="A320" s="175"/>
      <c r="B320" s="172"/>
      <c r="C320" s="18" t="s">
        <v>4</v>
      </c>
      <c r="D320" s="99">
        <v>4.62</v>
      </c>
      <c r="E320" s="99">
        <v>2.56</v>
      </c>
      <c r="F320" s="99">
        <v>0</v>
      </c>
      <c r="G320" s="99">
        <v>0</v>
      </c>
      <c r="H320" s="99">
        <v>0</v>
      </c>
      <c r="I320" s="99">
        <v>2.56</v>
      </c>
      <c r="J320" s="142">
        <v>18</v>
      </c>
      <c r="K320" s="142">
        <v>2.2999999999999998</v>
      </c>
      <c r="L320" s="142">
        <v>13</v>
      </c>
      <c r="M320" s="107">
        <f t="shared" si="23"/>
        <v>9110.7999999999993</v>
      </c>
      <c r="N320" s="115">
        <v>40</v>
      </c>
      <c r="O320" s="115">
        <v>50</v>
      </c>
      <c r="P320" s="24">
        <f t="shared" si="15"/>
        <v>13666.2</v>
      </c>
      <c r="Q320" s="23">
        <f t="shared" si="16"/>
        <v>13256.214</v>
      </c>
      <c r="R320" s="146">
        <f t="shared" si="17"/>
        <v>12755.12</v>
      </c>
      <c r="S320" s="186"/>
      <c r="T320" s="189"/>
      <c r="U320" s="25"/>
      <c r="V320" s="16"/>
      <c r="W320" s="15"/>
      <c r="X320" s="15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</row>
    <row r="321" spans="1:40" ht="30" customHeight="1" thickBot="1" x14ac:dyDescent="0.3">
      <c r="A321" s="176"/>
      <c r="B321" s="173"/>
      <c r="C321" s="9" t="s">
        <v>5</v>
      </c>
      <c r="D321" s="100">
        <v>6.93</v>
      </c>
      <c r="E321" s="100">
        <v>3.43</v>
      </c>
      <c r="F321" s="100">
        <v>0</v>
      </c>
      <c r="G321" s="100">
        <v>0</v>
      </c>
      <c r="H321" s="100">
        <v>0</v>
      </c>
      <c r="I321" s="100">
        <v>3.43</v>
      </c>
      <c r="J321" s="143">
        <v>20</v>
      </c>
      <c r="K321" s="143">
        <v>3</v>
      </c>
      <c r="L321" s="143">
        <v>20</v>
      </c>
      <c r="M321" s="100">
        <f t="shared" si="23"/>
        <v>12222.95</v>
      </c>
      <c r="N321" s="115">
        <v>40</v>
      </c>
      <c r="O321" s="115">
        <v>50</v>
      </c>
      <c r="P321" s="24">
        <f t="shared" si="15"/>
        <v>18334.424999999999</v>
      </c>
      <c r="Q321" s="23">
        <f t="shared" si="16"/>
        <v>17784.392249999997</v>
      </c>
      <c r="R321" s="146">
        <f t="shared" si="17"/>
        <v>17112.13</v>
      </c>
      <c r="S321" s="187"/>
      <c r="T321" s="189"/>
      <c r="U321" s="25"/>
      <c r="V321" s="16"/>
      <c r="W321" s="15"/>
      <c r="X321" s="15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</row>
    <row r="322" spans="1:40" ht="30" customHeight="1" thickBot="1" x14ac:dyDescent="0.3">
      <c r="A322" s="177" t="s">
        <v>179</v>
      </c>
      <c r="B322" s="171"/>
      <c r="C322" s="6" t="s">
        <v>7</v>
      </c>
      <c r="D322" s="98">
        <v>5.97</v>
      </c>
      <c r="E322" s="98">
        <v>3.42</v>
      </c>
      <c r="F322" s="98">
        <v>0</v>
      </c>
      <c r="G322" s="98">
        <v>0</v>
      </c>
      <c r="H322" s="98">
        <v>0</v>
      </c>
      <c r="I322" s="98">
        <v>3.42</v>
      </c>
      <c r="J322" s="141">
        <v>26</v>
      </c>
      <c r="K322" s="141">
        <v>3</v>
      </c>
      <c r="L322" s="141">
        <v>16</v>
      </c>
      <c r="M322" s="98">
        <f t="shared" si="23"/>
        <v>12174.3</v>
      </c>
      <c r="N322" s="115">
        <v>40</v>
      </c>
      <c r="O322" s="115">
        <v>50</v>
      </c>
      <c r="P322" s="24">
        <f t="shared" si="15"/>
        <v>18261.45</v>
      </c>
      <c r="Q322" s="23">
        <f t="shared" si="16"/>
        <v>17713.606500000002</v>
      </c>
      <c r="R322" s="146">
        <f t="shared" si="17"/>
        <v>17044.02</v>
      </c>
      <c r="S322" s="185" t="s">
        <v>153</v>
      </c>
      <c r="T322" s="189"/>
      <c r="U322" s="25"/>
      <c r="V322" s="16"/>
      <c r="W322" s="15"/>
      <c r="X322" s="15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</row>
    <row r="323" spans="1:40" ht="30" customHeight="1" thickBot="1" x14ac:dyDescent="0.3">
      <c r="A323" s="178"/>
      <c r="B323" s="172"/>
      <c r="C323" s="5" t="s">
        <v>8</v>
      </c>
      <c r="D323" s="99">
        <v>6.74</v>
      </c>
      <c r="E323" s="99">
        <v>4.28</v>
      </c>
      <c r="F323" s="99">
        <v>0</v>
      </c>
      <c r="G323" s="99">
        <v>0</v>
      </c>
      <c r="H323" s="99">
        <v>0</v>
      </c>
      <c r="I323" s="99">
        <v>4.28</v>
      </c>
      <c r="J323" s="142">
        <v>28</v>
      </c>
      <c r="K323" s="142">
        <v>4</v>
      </c>
      <c r="L323" s="142">
        <v>24</v>
      </c>
      <c r="M323" s="99">
        <f t="shared" si="23"/>
        <v>15028.6</v>
      </c>
      <c r="N323" s="115">
        <v>40</v>
      </c>
      <c r="O323" s="115">
        <v>50</v>
      </c>
      <c r="P323" s="24">
        <f t="shared" si="15"/>
        <v>22542.9</v>
      </c>
      <c r="Q323" s="23">
        <f t="shared" si="16"/>
        <v>21866.613000000001</v>
      </c>
      <c r="R323" s="146">
        <f t="shared" si="17"/>
        <v>21040.04</v>
      </c>
      <c r="S323" s="186"/>
      <c r="T323" s="189"/>
      <c r="U323" s="25"/>
      <c r="V323" s="16"/>
      <c r="W323" s="15"/>
      <c r="X323" s="15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</row>
    <row r="324" spans="1:40" ht="30" customHeight="1" thickBot="1" x14ac:dyDescent="0.3">
      <c r="A324" s="178"/>
      <c r="B324" s="173"/>
      <c r="C324" s="9" t="s">
        <v>9</v>
      </c>
      <c r="D324" s="100">
        <v>11.29</v>
      </c>
      <c r="E324" s="100">
        <v>5.13</v>
      </c>
      <c r="F324" s="100">
        <v>0</v>
      </c>
      <c r="G324" s="100">
        <v>0</v>
      </c>
      <c r="H324" s="100">
        <v>0</v>
      </c>
      <c r="I324" s="100">
        <v>5.13</v>
      </c>
      <c r="J324" s="144">
        <v>30</v>
      </c>
      <c r="K324" s="144">
        <v>5</v>
      </c>
      <c r="L324" s="144">
        <v>28</v>
      </c>
      <c r="M324" s="100">
        <f t="shared" si="23"/>
        <v>18371.849999999999</v>
      </c>
      <c r="N324" s="115">
        <v>40</v>
      </c>
      <c r="O324" s="115">
        <v>50</v>
      </c>
      <c r="P324" s="24">
        <f t="shared" si="15"/>
        <v>27557.775000000001</v>
      </c>
      <c r="Q324" s="23">
        <f t="shared" si="16"/>
        <v>26731.04175</v>
      </c>
      <c r="R324" s="146">
        <f t="shared" si="17"/>
        <v>25720.59</v>
      </c>
      <c r="S324" s="187"/>
      <c r="T324" s="189"/>
      <c r="U324" s="25"/>
      <c r="V324" s="16"/>
      <c r="W324" s="15"/>
      <c r="X324" s="15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</row>
    <row r="325" spans="1:40" ht="30" customHeight="1" thickBot="1" x14ac:dyDescent="0.3">
      <c r="A325" s="174" t="s">
        <v>180</v>
      </c>
      <c r="B325" s="171"/>
      <c r="C325" s="6" t="s">
        <v>8</v>
      </c>
      <c r="D325" s="98">
        <v>7.7</v>
      </c>
      <c r="E325" s="98">
        <v>4.3</v>
      </c>
      <c r="F325" s="98">
        <v>0</v>
      </c>
      <c r="G325" s="98">
        <v>0</v>
      </c>
      <c r="H325" s="98">
        <v>0</v>
      </c>
      <c r="I325" s="98">
        <v>4.3</v>
      </c>
      <c r="J325" s="143">
        <v>33</v>
      </c>
      <c r="K325" s="143">
        <v>5</v>
      </c>
      <c r="L325" s="143">
        <v>28</v>
      </c>
      <c r="M325" s="98">
        <f t="shared" si="23"/>
        <v>16295.5</v>
      </c>
      <c r="N325" s="115">
        <v>40</v>
      </c>
      <c r="O325" s="115">
        <v>50</v>
      </c>
      <c r="P325" s="24">
        <f t="shared" ref="P325:P388" si="24">M325*(O325+100)/100</f>
        <v>24443.25</v>
      </c>
      <c r="Q325" s="23">
        <f t="shared" ref="Q325:Q388" si="25">P325*0.97</f>
        <v>23709.952499999999</v>
      </c>
      <c r="R325" s="146">
        <f t="shared" ref="R325:R388" si="26">M325*(N325+100)/100</f>
        <v>22813.7</v>
      </c>
      <c r="S325" s="185" t="s">
        <v>154</v>
      </c>
      <c r="T325" s="189"/>
      <c r="U325" s="25"/>
      <c r="V325" s="16"/>
      <c r="W325" s="15"/>
      <c r="X325" s="15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</row>
    <row r="326" spans="1:40" ht="30" customHeight="1" thickBot="1" x14ac:dyDescent="0.3">
      <c r="A326" s="175"/>
      <c r="B326" s="172"/>
      <c r="C326" s="5" t="s">
        <v>10</v>
      </c>
      <c r="D326" s="99">
        <v>8.4700000000000006</v>
      </c>
      <c r="E326" s="99">
        <v>5.17</v>
      </c>
      <c r="F326" s="99">
        <v>0</v>
      </c>
      <c r="G326" s="99">
        <v>0</v>
      </c>
      <c r="H326" s="99">
        <v>0</v>
      </c>
      <c r="I326" s="99">
        <v>5.17</v>
      </c>
      <c r="J326" s="142">
        <v>35</v>
      </c>
      <c r="K326" s="142">
        <v>6</v>
      </c>
      <c r="L326" s="142">
        <v>32</v>
      </c>
      <c r="M326" s="99">
        <f t="shared" si="23"/>
        <v>18768.05</v>
      </c>
      <c r="N326" s="115">
        <v>40</v>
      </c>
      <c r="O326" s="115">
        <v>50</v>
      </c>
      <c r="P326" s="24">
        <f t="shared" si="24"/>
        <v>28152.075000000001</v>
      </c>
      <c r="Q326" s="23">
        <f t="shared" si="25"/>
        <v>27307.512750000002</v>
      </c>
      <c r="R326" s="146">
        <f t="shared" si="26"/>
        <v>26275.27</v>
      </c>
      <c r="S326" s="186"/>
      <c r="T326" s="189"/>
      <c r="U326" s="25"/>
      <c r="V326" s="16"/>
      <c r="W326" s="15"/>
      <c r="X326" s="15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</row>
    <row r="327" spans="1:40" ht="30" customHeight="1" thickBot="1" x14ac:dyDescent="0.3">
      <c r="A327" s="176"/>
      <c r="B327" s="173"/>
      <c r="C327" s="9" t="s">
        <v>11</v>
      </c>
      <c r="D327" s="100">
        <v>11.81</v>
      </c>
      <c r="E327" s="100">
        <v>5.64</v>
      </c>
      <c r="F327" s="100">
        <v>0</v>
      </c>
      <c r="G327" s="100">
        <v>0</v>
      </c>
      <c r="H327" s="100">
        <v>0</v>
      </c>
      <c r="I327" s="100">
        <v>5.64</v>
      </c>
      <c r="J327" s="143">
        <v>37</v>
      </c>
      <c r="K327" s="143">
        <v>7</v>
      </c>
      <c r="L327" s="143">
        <v>36</v>
      </c>
      <c r="M327" s="100">
        <f t="shared" si="23"/>
        <v>21127.4</v>
      </c>
      <c r="N327" s="115">
        <v>40</v>
      </c>
      <c r="O327" s="115">
        <v>50</v>
      </c>
      <c r="P327" s="24">
        <f t="shared" si="24"/>
        <v>31691.1</v>
      </c>
      <c r="Q327" s="23">
        <f t="shared" si="25"/>
        <v>30740.366999999998</v>
      </c>
      <c r="R327" s="146">
        <f t="shared" si="26"/>
        <v>29578.36</v>
      </c>
      <c r="S327" s="187"/>
      <c r="T327" s="196"/>
      <c r="U327" s="25"/>
      <c r="V327" s="16"/>
      <c r="W327" s="15"/>
      <c r="X327" s="15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</row>
    <row r="328" spans="1:40" ht="30" customHeight="1" thickBot="1" x14ac:dyDescent="0.3">
      <c r="A328" s="177" t="s">
        <v>181</v>
      </c>
      <c r="B328" s="171"/>
      <c r="C328" s="6" t="s">
        <v>6</v>
      </c>
      <c r="D328" s="98">
        <v>3.08</v>
      </c>
      <c r="E328" s="98">
        <v>1.72</v>
      </c>
      <c r="F328" s="98">
        <v>0</v>
      </c>
      <c r="G328" s="98">
        <v>0</v>
      </c>
      <c r="H328" s="98">
        <v>0</v>
      </c>
      <c r="I328" s="98">
        <v>1.72</v>
      </c>
      <c r="J328" s="141">
        <v>16</v>
      </c>
      <c r="K328" s="143">
        <v>1.7</v>
      </c>
      <c r="L328" s="143">
        <v>12</v>
      </c>
      <c r="M328" s="98">
        <f t="shared" ref="M328:M336" si="27">M247</f>
        <v>6848.2</v>
      </c>
      <c r="N328" s="115">
        <v>40</v>
      </c>
      <c r="O328" s="115">
        <v>50</v>
      </c>
      <c r="P328" s="24">
        <f t="shared" si="24"/>
        <v>10272.299999999999</v>
      </c>
      <c r="Q328" s="23">
        <f t="shared" si="25"/>
        <v>9964.1309999999994</v>
      </c>
      <c r="R328" s="146">
        <f t="shared" si="26"/>
        <v>9587.48</v>
      </c>
      <c r="S328" s="185" t="s">
        <v>152</v>
      </c>
      <c r="T328" s="188" t="s">
        <v>47</v>
      </c>
      <c r="U328" s="25"/>
      <c r="V328" s="16"/>
      <c r="W328" s="15"/>
      <c r="X328" s="15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</row>
    <row r="329" spans="1:40" ht="30" customHeight="1" thickBot="1" x14ac:dyDescent="0.3">
      <c r="A329" s="178"/>
      <c r="B329" s="172"/>
      <c r="C329" s="18" t="s">
        <v>4</v>
      </c>
      <c r="D329" s="99">
        <v>4.62</v>
      </c>
      <c r="E329" s="99">
        <v>2.56</v>
      </c>
      <c r="F329" s="99">
        <v>0</v>
      </c>
      <c r="G329" s="99">
        <v>0</v>
      </c>
      <c r="H329" s="99">
        <v>0</v>
      </c>
      <c r="I329" s="99">
        <v>2.56</v>
      </c>
      <c r="J329" s="142">
        <v>18</v>
      </c>
      <c r="K329" s="142">
        <v>2.2999999999999998</v>
      </c>
      <c r="L329" s="142">
        <v>13</v>
      </c>
      <c r="M329" s="107">
        <f t="shared" si="27"/>
        <v>9110.7999999999993</v>
      </c>
      <c r="N329" s="115">
        <v>40</v>
      </c>
      <c r="O329" s="115">
        <v>50</v>
      </c>
      <c r="P329" s="24">
        <f t="shared" si="24"/>
        <v>13666.2</v>
      </c>
      <c r="Q329" s="23">
        <f t="shared" si="25"/>
        <v>13256.214</v>
      </c>
      <c r="R329" s="146">
        <f t="shared" si="26"/>
        <v>12755.12</v>
      </c>
      <c r="S329" s="186"/>
      <c r="T329" s="189"/>
      <c r="U329" s="25"/>
      <c r="V329" s="16"/>
      <c r="W329" s="15"/>
      <c r="X329" s="15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</row>
    <row r="330" spans="1:40" ht="30" customHeight="1" thickBot="1" x14ac:dyDescent="0.3">
      <c r="A330" s="178"/>
      <c r="B330" s="173"/>
      <c r="C330" s="9" t="s">
        <v>5</v>
      </c>
      <c r="D330" s="100">
        <v>6.93</v>
      </c>
      <c r="E330" s="100">
        <v>3.43</v>
      </c>
      <c r="F330" s="100">
        <v>0</v>
      </c>
      <c r="G330" s="100">
        <v>0</v>
      </c>
      <c r="H330" s="100">
        <v>0</v>
      </c>
      <c r="I330" s="100">
        <v>3.43</v>
      </c>
      <c r="J330" s="143">
        <v>20</v>
      </c>
      <c r="K330" s="143">
        <v>3</v>
      </c>
      <c r="L330" s="143">
        <v>20</v>
      </c>
      <c r="M330" s="100">
        <f t="shared" si="27"/>
        <v>12222.95</v>
      </c>
      <c r="N330" s="115">
        <v>40</v>
      </c>
      <c r="O330" s="115">
        <v>50</v>
      </c>
      <c r="P330" s="24">
        <f t="shared" si="24"/>
        <v>18334.424999999999</v>
      </c>
      <c r="Q330" s="23">
        <f t="shared" si="25"/>
        <v>17784.392249999997</v>
      </c>
      <c r="R330" s="146">
        <f t="shared" si="26"/>
        <v>17112.13</v>
      </c>
      <c r="S330" s="187"/>
      <c r="T330" s="189"/>
      <c r="U330" s="25"/>
      <c r="V330" s="16"/>
      <c r="W330" s="15"/>
      <c r="X330" s="15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</row>
    <row r="331" spans="1:40" ht="30" customHeight="1" thickBot="1" x14ac:dyDescent="0.3">
      <c r="A331" s="174" t="s">
        <v>182</v>
      </c>
      <c r="B331" s="171"/>
      <c r="C331" s="6" t="s">
        <v>7</v>
      </c>
      <c r="D331" s="98">
        <v>5.97</v>
      </c>
      <c r="E331" s="98">
        <v>3.42</v>
      </c>
      <c r="F331" s="98">
        <v>0</v>
      </c>
      <c r="G331" s="98">
        <v>0</v>
      </c>
      <c r="H331" s="98">
        <v>0</v>
      </c>
      <c r="I331" s="98">
        <v>3.42</v>
      </c>
      <c r="J331" s="141">
        <v>26</v>
      </c>
      <c r="K331" s="141">
        <v>3</v>
      </c>
      <c r="L331" s="141">
        <v>16</v>
      </c>
      <c r="M331" s="98">
        <f t="shared" si="27"/>
        <v>12174.3</v>
      </c>
      <c r="N331" s="115">
        <v>40</v>
      </c>
      <c r="O331" s="115">
        <v>50</v>
      </c>
      <c r="P331" s="24">
        <f t="shared" si="24"/>
        <v>18261.45</v>
      </c>
      <c r="Q331" s="23">
        <f t="shared" si="25"/>
        <v>17713.606500000002</v>
      </c>
      <c r="R331" s="146">
        <f t="shared" si="26"/>
        <v>17044.02</v>
      </c>
      <c r="S331" s="185" t="s">
        <v>153</v>
      </c>
      <c r="T331" s="189"/>
      <c r="U331" s="25"/>
      <c r="V331" s="16"/>
      <c r="W331" s="15"/>
      <c r="X331" s="15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</row>
    <row r="332" spans="1:40" ht="30" customHeight="1" thickBot="1" x14ac:dyDescent="0.3">
      <c r="A332" s="175"/>
      <c r="B332" s="172"/>
      <c r="C332" s="5" t="s">
        <v>8</v>
      </c>
      <c r="D332" s="99">
        <v>6.74</v>
      </c>
      <c r="E332" s="99">
        <v>4.28</v>
      </c>
      <c r="F332" s="99">
        <v>0</v>
      </c>
      <c r="G332" s="99">
        <v>0</v>
      </c>
      <c r="H332" s="99">
        <v>0</v>
      </c>
      <c r="I332" s="99">
        <v>4.28</v>
      </c>
      <c r="J332" s="142">
        <v>28</v>
      </c>
      <c r="K332" s="142">
        <v>4</v>
      </c>
      <c r="L332" s="142">
        <v>24</v>
      </c>
      <c r="M332" s="99">
        <f t="shared" si="27"/>
        <v>15028.6</v>
      </c>
      <c r="N332" s="115">
        <v>40</v>
      </c>
      <c r="O332" s="115">
        <v>50</v>
      </c>
      <c r="P332" s="24">
        <f t="shared" si="24"/>
        <v>22542.9</v>
      </c>
      <c r="Q332" s="23">
        <f t="shared" si="25"/>
        <v>21866.613000000001</v>
      </c>
      <c r="R332" s="146">
        <f t="shared" si="26"/>
        <v>21040.04</v>
      </c>
      <c r="S332" s="186"/>
      <c r="T332" s="189"/>
      <c r="U332" s="25"/>
      <c r="V332" s="16"/>
      <c r="W332" s="15"/>
      <c r="X332" s="15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</row>
    <row r="333" spans="1:40" ht="30" customHeight="1" thickBot="1" x14ac:dyDescent="0.3">
      <c r="A333" s="176"/>
      <c r="B333" s="173"/>
      <c r="C333" s="9" t="s">
        <v>9</v>
      </c>
      <c r="D333" s="100">
        <v>11.29</v>
      </c>
      <c r="E333" s="100">
        <v>5.13</v>
      </c>
      <c r="F333" s="100">
        <v>0</v>
      </c>
      <c r="G333" s="100">
        <v>0</v>
      </c>
      <c r="H333" s="100">
        <v>0</v>
      </c>
      <c r="I333" s="100">
        <v>5.13</v>
      </c>
      <c r="J333" s="144">
        <v>30</v>
      </c>
      <c r="K333" s="144">
        <v>5</v>
      </c>
      <c r="L333" s="144">
        <v>28</v>
      </c>
      <c r="M333" s="100">
        <f t="shared" si="27"/>
        <v>18371.849999999999</v>
      </c>
      <c r="N333" s="115">
        <v>40</v>
      </c>
      <c r="O333" s="115">
        <v>50</v>
      </c>
      <c r="P333" s="24">
        <f t="shared" si="24"/>
        <v>27557.775000000001</v>
      </c>
      <c r="Q333" s="23">
        <f t="shared" si="25"/>
        <v>26731.04175</v>
      </c>
      <c r="R333" s="146">
        <f t="shared" si="26"/>
        <v>25720.59</v>
      </c>
      <c r="S333" s="187"/>
      <c r="T333" s="189"/>
      <c r="U333" s="25"/>
      <c r="V333" s="16"/>
      <c r="W333" s="15"/>
      <c r="X333" s="15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</row>
    <row r="334" spans="1:40" ht="30" customHeight="1" thickBot="1" x14ac:dyDescent="0.3">
      <c r="A334" s="177" t="s">
        <v>183</v>
      </c>
      <c r="B334" s="171"/>
      <c r="C334" s="6" t="s">
        <v>8</v>
      </c>
      <c r="D334" s="98">
        <v>7.7</v>
      </c>
      <c r="E334" s="98">
        <v>4.3</v>
      </c>
      <c r="F334" s="98">
        <v>0</v>
      </c>
      <c r="G334" s="98">
        <v>0</v>
      </c>
      <c r="H334" s="98">
        <v>0</v>
      </c>
      <c r="I334" s="98">
        <v>4.3</v>
      </c>
      <c r="J334" s="143">
        <v>33</v>
      </c>
      <c r="K334" s="143">
        <v>5</v>
      </c>
      <c r="L334" s="143">
        <v>28</v>
      </c>
      <c r="M334" s="98">
        <f t="shared" si="27"/>
        <v>16295.5</v>
      </c>
      <c r="N334" s="115">
        <v>40</v>
      </c>
      <c r="O334" s="115">
        <v>50</v>
      </c>
      <c r="P334" s="24">
        <f t="shared" si="24"/>
        <v>24443.25</v>
      </c>
      <c r="Q334" s="23">
        <f t="shared" si="25"/>
        <v>23709.952499999999</v>
      </c>
      <c r="R334" s="146">
        <f t="shared" si="26"/>
        <v>22813.7</v>
      </c>
      <c r="S334" s="185" t="s">
        <v>154</v>
      </c>
      <c r="T334" s="189"/>
      <c r="U334" s="25"/>
      <c r="V334" s="16"/>
      <c r="W334" s="15"/>
      <c r="X334" s="15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</row>
    <row r="335" spans="1:40" ht="30" customHeight="1" thickBot="1" x14ac:dyDescent="0.3">
      <c r="A335" s="178"/>
      <c r="B335" s="172"/>
      <c r="C335" s="5" t="s">
        <v>10</v>
      </c>
      <c r="D335" s="99">
        <v>8.4700000000000006</v>
      </c>
      <c r="E335" s="99">
        <v>5.17</v>
      </c>
      <c r="F335" s="99">
        <v>0</v>
      </c>
      <c r="G335" s="99">
        <v>0</v>
      </c>
      <c r="H335" s="99">
        <v>0</v>
      </c>
      <c r="I335" s="99">
        <v>5.17</v>
      </c>
      <c r="J335" s="142">
        <v>35</v>
      </c>
      <c r="K335" s="142">
        <v>6</v>
      </c>
      <c r="L335" s="142">
        <v>32</v>
      </c>
      <c r="M335" s="99">
        <f t="shared" si="27"/>
        <v>18768.05</v>
      </c>
      <c r="N335" s="115">
        <v>40</v>
      </c>
      <c r="O335" s="115">
        <v>50</v>
      </c>
      <c r="P335" s="24">
        <f t="shared" si="24"/>
        <v>28152.075000000001</v>
      </c>
      <c r="Q335" s="23">
        <f t="shared" si="25"/>
        <v>27307.512750000002</v>
      </c>
      <c r="R335" s="146">
        <f t="shared" si="26"/>
        <v>26275.27</v>
      </c>
      <c r="S335" s="186"/>
      <c r="T335" s="189"/>
      <c r="U335" s="25"/>
      <c r="V335" s="16"/>
      <c r="W335" s="15"/>
      <c r="X335" s="15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</row>
    <row r="336" spans="1:40" ht="30" customHeight="1" thickBot="1" x14ac:dyDescent="0.3">
      <c r="A336" s="178"/>
      <c r="B336" s="173"/>
      <c r="C336" s="9" t="s">
        <v>11</v>
      </c>
      <c r="D336" s="100">
        <v>11.81</v>
      </c>
      <c r="E336" s="100">
        <v>5.64</v>
      </c>
      <c r="F336" s="100">
        <v>0</v>
      </c>
      <c r="G336" s="100">
        <v>0</v>
      </c>
      <c r="H336" s="100">
        <v>0</v>
      </c>
      <c r="I336" s="100">
        <v>5.64</v>
      </c>
      <c r="J336" s="143">
        <v>37</v>
      </c>
      <c r="K336" s="143">
        <v>7</v>
      </c>
      <c r="L336" s="143">
        <v>36</v>
      </c>
      <c r="M336" s="100">
        <f t="shared" si="27"/>
        <v>21127.4</v>
      </c>
      <c r="N336" s="115">
        <v>40</v>
      </c>
      <c r="O336" s="115">
        <v>50</v>
      </c>
      <c r="P336" s="24">
        <f t="shared" si="24"/>
        <v>31691.1</v>
      </c>
      <c r="Q336" s="23">
        <f t="shared" si="25"/>
        <v>30740.366999999998</v>
      </c>
      <c r="R336" s="146">
        <f t="shared" si="26"/>
        <v>29578.36</v>
      </c>
      <c r="S336" s="187"/>
      <c r="T336" s="196"/>
      <c r="U336" s="25"/>
      <c r="V336" s="16"/>
      <c r="W336" s="15"/>
      <c r="X336" s="15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</row>
    <row r="337" spans="1:40" ht="30" customHeight="1" thickBot="1" x14ac:dyDescent="0.3">
      <c r="A337" s="190" t="s">
        <v>184</v>
      </c>
      <c r="B337" s="171"/>
      <c r="C337" s="6" t="s">
        <v>6</v>
      </c>
      <c r="D337" s="98">
        <v>3.08</v>
      </c>
      <c r="E337" s="98">
        <v>1.72</v>
      </c>
      <c r="F337" s="98">
        <v>0</v>
      </c>
      <c r="G337" s="98">
        <v>0</v>
      </c>
      <c r="H337" s="98">
        <v>0</v>
      </c>
      <c r="I337" s="98">
        <v>1.72</v>
      </c>
      <c r="J337" s="141">
        <v>16</v>
      </c>
      <c r="K337" s="143">
        <v>1.7</v>
      </c>
      <c r="L337" s="143">
        <v>12</v>
      </c>
      <c r="M337" s="98">
        <f t="shared" ref="M337:M345" si="28">M247</f>
        <v>6848.2</v>
      </c>
      <c r="N337" s="115">
        <v>40</v>
      </c>
      <c r="O337" s="115">
        <v>50</v>
      </c>
      <c r="P337" s="24">
        <f t="shared" si="24"/>
        <v>10272.299999999999</v>
      </c>
      <c r="Q337" s="23">
        <f t="shared" si="25"/>
        <v>9964.1309999999994</v>
      </c>
      <c r="R337" s="146">
        <f t="shared" si="26"/>
        <v>9587.48</v>
      </c>
      <c r="S337" s="185" t="s">
        <v>152</v>
      </c>
      <c r="T337" s="188" t="s">
        <v>47</v>
      </c>
      <c r="U337" s="25"/>
      <c r="V337" s="16"/>
      <c r="W337" s="15"/>
      <c r="X337" s="15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</row>
    <row r="338" spans="1:40" ht="30" customHeight="1" thickBot="1" x14ac:dyDescent="0.3">
      <c r="A338" s="191"/>
      <c r="B338" s="172"/>
      <c r="C338" s="18" t="s">
        <v>4</v>
      </c>
      <c r="D338" s="99">
        <v>4.62</v>
      </c>
      <c r="E338" s="99">
        <v>2.56</v>
      </c>
      <c r="F338" s="99">
        <v>0</v>
      </c>
      <c r="G338" s="99">
        <v>0</v>
      </c>
      <c r="H338" s="99">
        <v>0</v>
      </c>
      <c r="I338" s="99">
        <v>2.56</v>
      </c>
      <c r="J338" s="142">
        <v>18</v>
      </c>
      <c r="K338" s="142">
        <v>2.2999999999999998</v>
      </c>
      <c r="L338" s="142">
        <v>13</v>
      </c>
      <c r="M338" s="107">
        <f t="shared" si="28"/>
        <v>9110.7999999999993</v>
      </c>
      <c r="N338" s="115">
        <v>40</v>
      </c>
      <c r="O338" s="115">
        <v>50</v>
      </c>
      <c r="P338" s="24">
        <f t="shared" si="24"/>
        <v>13666.2</v>
      </c>
      <c r="Q338" s="23">
        <f t="shared" si="25"/>
        <v>13256.214</v>
      </c>
      <c r="R338" s="146">
        <f t="shared" si="26"/>
        <v>12755.12</v>
      </c>
      <c r="S338" s="186"/>
      <c r="T338" s="189"/>
      <c r="U338" s="25"/>
      <c r="V338" s="16"/>
      <c r="W338" s="15"/>
      <c r="X338" s="15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</row>
    <row r="339" spans="1:40" ht="30" customHeight="1" thickBot="1" x14ac:dyDescent="0.3">
      <c r="A339" s="192"/>
      <c r="B339" s="173"/>
      <c r="C339" s="9" t="s">
        <v>5</v>
      </c>
      <c r="D339" s="100">
        <v>6.93</v>
      </c>
      <c r="E339" s="100">
        <v>3.43</v>
      </c>
      <c r="F339" s="100">
        <v>0</v>
      </c>
      <c r="G339" s="100">
        <v>0</v>
      </c>
      <c r="H339" s="100">
        <v>0</v>
      </c>
      <c r="I339" s="100">
        <v>3.43</v>
      </c>
      <c r="J339" s="143">
        <v>20</v>
      </c>
      <c r="K339" s="143">
        <v>3</v>
      </c>
      <c r="L339" s="143">
        <v>20</v>
      </c>
      <c r="M339" s="100">
        <f t="shared" si="28"/>
        <v>12222.95</v>
      </c>
      <c r="N339" s="115">
        <v>40</v>
      </c>
      <c r="O339" s="115">
        <v>50</v>
      </c>
      <c r="P339" s="24">
        <f t="shared" si="24"/>
        <v>18334.424999999999</v>
      </c>
      <c r="Q339" s="23">
        <f t="shared" si="25"/>
        <v>17784.392249999997</v>
      </c>
      <c r="R339" s="146">
        <f t="shared" si="26"/>
        <v>17112.13</v>
      </c>
      <c r="S339" s="187"/>
      <c r="T339" s="189"/>
      <c r="U339" s="25"/>
      <c r="V339" s="16"/>
      <c r="W339" s="15"/>
      <c r="X339" s="15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</row>
    <row r="340" spans="1:40" ht="30" customHeight="1" thickBot="1" x14ac:dyDescent="0.3">
      <c r="A340" s="193" t="s">
        <v>185</v>
      </c>
      <c r="B340" s="171"/>
      <c r="C340" s="6" t="s">
        <v>7</v>
      </c>
      <c r="D340" s="98">
        <v>5.97</v>
      </c>
      <c r="E340" s="98">
        <v>3.42</v>
      </c>
      <c r="F340" s="98">
        <v>0</v>
      </c>
      <c r="G340" s="98">
        <v>0</v>
      </c>
      <c r="H340" s="98">
        <v>0</v>
      </c>
      <c r="I340" s="98">
        <v>3.42</v>
      </c>
      <c r="J340" s="141">
        <v>26</v>
      </c>
      <c r="K340" s="141">
        <v>3</v>
      </c>
      <c r="L340" s="141">
        <v>16</v>
      </c>
      <c r="M340" s="98">
        <f t="shared" si="28"/>
        <v>12174.3</v>
      </c>
      <c r="N340" s="115">
        <v>40</v>
      </c>
      <c r="O340" s="115">
        <v>50</v>
      </c>
      <c r="P340" s="24">
        <f t="shared" si="24"/>
        <v>18261.45</v>
      </c>
      <c r="Q340" s="23">
        <f t="shared" si="25"/>
        <v>17713.606500000002</v>
      </c>
      <c r="R340" s="146">
        <f t="shared" si="26"/>
        <v>17044.02</v>
      </c>
      <c r="S340" s="185" t="s">
        <v>153</v>
      </c>
      <c r="T340" s="189"/>
      <c r="U340" s="25"/>
      <c r="V340" s="16"/>
      <c r="W340" s="15"/>
      <c r="X340" s="15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</row>
    <row r="341" spans="1:40" ht="30" customHeight="1" thickBot="1" x14ac:dyDescent="0.3">
      <c r="A341" s="194"/>
      <c r="B341" s="172"/>
      <c r="C341" s="5" t="s">
        <v>8</v>
      </c>
      <c r="D341" s="99">
        <v>6.74</v>
      </c>
      <c r="E341" s="99">
        <v>4.28</v>
      </c>
      <c r="F341" s="99">
        <v>0</v>
      </c>
      <c r="G341" s="99">
        <v>0</v>
      </c>
      <c r="H341" s="99">
        <v>0</v>
      </c>
      <c r="I341" s="99">
        <v>4.28</v>
      </c>
      <c r="J341" s="142">
        <v>28</v>
      </c>
      <c r="K341" s="142">
        <v>4</v>
      </c>
      <c r="L341" s="142">
        <v>24</v>
      </c>
      <c r="M341" s="99">
        <f t="shared" si="28"/>
        <v>15028.6</v>
      </c>
      <c r="N341" s="115">
        <v>40</v>
      </c>
      <c r="O341" s="115">
        <v>50</v>
      </c>
      <c r="P341" s="24">
        <f t="shared" si="24"/>
        <v>22542.9</v>
      </c>
      <c r="Q341" s="23">
        <f t="shared" si="25"/>
        <v>21866.613000000001</v>
      </c>
      <c r="R341" s="146">
        <f t="shared" si="26"/>
        <v>21040.04</v>
      </c>
      <c r="S341" s="186"/>
      <c r="T341" s="189"/>
      <c r="U341" s="25"/>
      <c r="V341" s="16"/>
      <c r="W341" s="15"/>
      <c r="X341" s="15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</row>
    <row r="342" spans="1:40" ht="30" customHeight="1" thickBot="1" x14ac:dyDescent="0.3">
      <c r="A342" s="194"/>
      <c r="B342" s="173"/>
      <c r="C342" s="9" t="s">
        <v>9</v>
      </c>
      <c r="D342" s="100">
        <v>11.29</v>
      </c>
      <c r="E342" s="100">
        <v>5.13</v>
      </c>
      <c r="F342" s="100">
        <v>0</v>
      </c>
      <c r="G342" s="100">
        <v>0</v>
      </c>
      <c r="H342" s="100">
        <v>0</v>
      </c>
      <c r="I342" s="100">
        <v>5.13</v>
      </c>
      <c r="J342" s="144">
        <v>30</v>
      </c>
      <c r="K342" s="144">
        <v>5</v>
      </c>
      <c r="L342" s="144">
        <v>28</v>
      </c>
      <c r="M342" s="100">
        <f t="shared" si="28"/>
        <v>18371.849999999999</v>
      </c>
      <c r="N342" s="115">
        <v>40</v>
      </c>
      <c r="O342" s="115">
        <v>50</v>
      </c>
      <c r="P342" s="24">
        <f t="shared" si="24"/>
        <v>27557.775000000001</v>
      </c>
      <c r="Q342" s="23">
        <f t="shared" si="25"/>
        <v>26731.04175</v>
      </c>
      <c r="R342" s="146">
        <f t="shared" si="26"/>
        <v>25720.59</v>
      </c>
      <c r="S342" s="187"/>
      <c r="T342" s="189"/>
      <c r="U342" s="25"/>
      <c r="V342" s="16"/>
      <c r="W342" s="15"/>
      <c r="X342" s="15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</row>
    <row r="343" spans="1:40" ht="30" customHeight="1" thickBot="1" x14ac:dyDescent="0.3">
      <c r="A343" s="190" t="s">
        <v>186</v>
      </c>
      <c r="B343" s="171"/>
      <c r="C343" s="6" t="s">
        <v>8</v>
      </c>
      <c r="D343" s="98">
        <v>7.7</v>
      </c>
      <c r="E343" s="98">
        <v>4.3</v>
      </c>
      <c r="F343" s="98">
        <v>0</v>
      </c>
      <c r="G343" s="98">
        <v>0</v>
      </c>
      <c r="H343" s="98">
        <v>0</v>
      </c>
      <c r="I343" s="98">
        <v>4.3</v>
      </c>
      <c r="J343" s="143">
        <v>33</v>
      </c>
      <c r="K343" s="143">
        <v>5</v>
      </c>
      <c r="L343" s="143">
        <v>28</v>
      </c>
      <c r="M343" s="98">
        <f t="shared" si="28"/>
        <v>16295.5</v>
      </c>
      <c r="N343" s="115">
        <v>40</v>
      </c>
      <c r="O343" s="115">
        <v>50</v>
      </c>
      <c r="P343" s="24">
        <f t="shared" si="24"/>
        <v>24443.25</v>
      </c>
      <c r="Q343" s="23">
        <f t="shared" si="25"/>
        <v>23709.952499999999</v>
      </c>
      <c r="R343" s="146">
        <f t="shared" si="26"/>
        <v>22813.7</v>
      </c>
      <c r="S343" s="185" t="s">
        <v>154</v>
      </c>
      <c r="T343" s="189"/>
      <c r="U343" s="25"/>
      <c r="V343" s="16"/>
      <c r="W343" s="15"/>
      <c r="X343" s="15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</row>
    <row r="344" spans="1:40" ht="30" customHeight="1" thickBot="1" x14ac:dyDescent="0.3">
      <c r="A344" s="191"/>
      <c r="B344" s="172"/>
      <c r="C344" s="5" t="s">
        <v>10</v>
      </c>
      <c r="D344" s="99">
        <v>8.4700000000000006</v>
      </c>
      <c r="E344" s="99">
        <v>5.17</v>
      </c>
      <c r="F344" s="99">
        <v>0</v>
      </c>
      <c r="G344" s="99">
        <v>0</v>
      </c>
      <c r="H344" s="99">
        <v>0</v>
      </c>
      <c r="I344" s="99">
        <v>5.17</v>
      </c>
      <c r="J344" s="142">
        <v>35</v>
      </c>
      <c r="K344" s="142">
        <v>6</v>
      </c>
      <c r="L344" s="142">
        <v>32</v>
      </c>
      <c r="M344" s="99">
        <f t="shared" si="28"/>
        <v>18768.05</v>
      </c>
      <c r="N344" s="115">
        <v>40</v>
      </c>
      <c r="O344" s="115">
        <v>50</v>
      </c>
      <c r="P344" s="24">
        <f t="shared" si="24"/>
        <v>28152.075000000001</v>
      </c>
      <c r="Q344" s="23">
        <f t="shared" si="25"/>
        <v>27307.512750000002</v>
      </c>
      <c r="R344" s="146">
        <f t="shared" si="26"/>
        <v>26275.27</v>
      </c>
      <c r="S344" s="186"/>
      <c r="T344" s="189"/>
      <c r="U344" s="25"/>
      <c r="V344" s="16"/>
      <c r="W344" s="15"/>
      <c r="X344" s="15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</row>
    <row r="345" spans="1:40" ht="30" customHeight="1" thickBot="1" x14ac:dyDescent="0.3">
      <c r="A345" s="192"/>
      <c r="B345" s="173"/>
      <c r="C345" s="9" t="s">
        <v>11</v>
      </c>
      <c r="D345" s="100">
        <v>11.81</v>
      </c>
      <c r="E345" s="100">
        <v>5.64</v>
      </c>
      <c r="F345" s="100">
        <v>0</v>
      </c>
      <c r="G345" s="100">
        <v>0</v>
      </c>
      <c r="H345" s="100">
        <v>0</v>
      </c>
      <c r="I345" s="100">
        <v>5.64</v>
      </c>
      <c r="J345" s="143">
        <v>37</v>
      </c>
      <c r="K345" s="143">
        <v>7</v>
      </c>
      <c r="L345" s="143">
        <v>36</v>
      </c>
      <c r="M345" s="100">
        <f t="shared" si="28"/>
        <v>21127.4</v>
      </c>
      <c r="N345" s="115">
        <v>40</v>
      </c>
      <c r="O345" s="115">
        <v>50</v>
      </c>
      <c r="P345" s="24">
        <f t="shared" si="24"/>
        <v>31691.1</v>
      </c>
      <c r="Q345" s="23">
        <f t="shared" si="25"/>
        <v>30740.366999999998</v>
      </c>
      <c r="R345" s="146">
        <f t="shared" si="26"/>
        <v>29578.36</v>
      </c>
      <c r="S345" s="187"/>
      <c r="T345" s="196"/>
      <c r="U345" s="25"/>
      <c r="V345" s="16"/>
      <c r="W345" s="15"/>
      <c r="X345" s="15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</row>
    <row r="346" spans="1:40" ht="30" customHeight="1" thickBot="1" x14ac:dyDescent="0.3">
      <c r="A346" s="180" t="s">
        <v>187</v>
      </c>
      <c r="B346" s="171"/>
      <c r="C346" s="6" t="s">
        <v>6</v>
      </c>
      <c r="D346" s="98">
        <v>3.08</v>
      </c>
      <c r="E346" s="98">
        <v>1.72</v>
      </c>
      <c r="F346" s="98">
        <v>0</v>
      </c>
      <c r="G346" s="98">
        <v>0</v>
      </c>
      <c r="H346" s="98">
        <v>0</v>
      </c>
      <c r="I346" s="98">
        <v>1.72</v>
      </c>
      <c r="J346" s="141">
        <v>16</v>
      </c>
      <c r="K346" s="143">
        <v>1.7</v>
      </c>
      <c r="L346" s="143">
        <v>12</v>
      </c>
      <c r="M346" s="98">
        <f t="shared" ref="M346:M354" si="29">M247</f>
        <v>6848.2</v>
      </c>
      <c r="N346" s="115">
        <v>40</v>
      </c>
      <c r="O346" s="115">
        <v>50</v>
      </c>
      <c r="P346" s="24">
        <f t="shared" si="24"/>
        <v>10272.299999999999</v>
      </c>
      <c r="Q346" s="23">
        <f t="shared" si="25"/>
        <v>9964.1309999999994</v>
      </c>
      <c r="R346" s="146">
        <f t="shared" si="26"/>
        <v>9587.48</v>
      </c>
      <c r="S346" s="185" t="s">
        <v>152</v>
      </c>
      <c r="T346" s="188" t="s">
        <v>47</v>
      </c>
      <c r="U346" s="25"/>
      <c r="V346" s="16"/>
      <c r="W346" s="15"/>
      <c r="X346" s="15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</row>
    <row r="347" spans="1:40" ht="30" customHeight="1" thickBot="1" x14ac:dyDescent="0.3">
      <c r="A347" s="181"/>
      <c r="B347" s="172"/>
      <c r="C347" s="18" t="s">
        <v>4</v>
      </c>
      <c r="D347" s="99">
        <v>4.62</v>
      </c>
      <c r="E347" s="99">
        <v>2.56</v>
      </c>
      <c r="F347" s="99">
        <v>0</v>
      </c>
      <c r="G347" s="99">
        <v>0</v>
      </c>
      <c r="H347" s="99">
        <v>0</v>
      </c>
      <c r="I347" s="99">
        <v>2.56</v>
      </c>
      <c r="J347" s="142">
        <v>18</v>
      </c>
      <c r="K347" s="142">
        <v>2.2999999999999998</v>
      </c>
      <c r="L347" s="142">
        <v>13</v>
      </c>
      <c r="M347" s="107">
        <f t="shared" si="29"/>
        <v>9110.7999999999993</v>
      </c>
      <c r="N347" s="115">
        <v>40</v>
      </c>
      <c r="O347" s="115">
        <v>50</v>
      </c>
      <c r="P347" s="24">
        <f t="shared" si="24"/>
        <v>13666.2</v>
      </c>
      <c r="Q347" s="23">
        <f t="shared" si="25"/>
        <v>13256.214</v>
      </c>
      <c r="R347" s="146">
        <f t="shared" si="26"/>
        <v>12755.12</v>
      </c>
      <c r="S347" s="186"/>
      <c r="T347" s="189"/>
      <c r="U347" s="25"/>
      <c r="V347" s="16"/>
      <c r="W347" s="15"/>
      <c r="X347" s="15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</row>
    <row r="348" spans="1:40" ht="30" customHeight="1" thickBot="1" x14ac:dyDescent="0.3">
      <c r="A348" s="181"/>
      <c r="B348" s="173"/>
      <c r="C348" s="9" t="s">
        <v>5</v>
      </c>
      <c r="D348" s="100">
        <v>6.93</v>
      </c>
      <c r="E348" s="100">
        <v>3.43</v>
      </c>
      <c r="F348" s="100">
        <v>0</v>
      </c>
      <c r="G348" s="100">
        <v>0</v>
      </c>
      <c r="H348" s="100">
        <v>0</v>
      </c>
      <c r="I348" s="100">
        <v>3.43</v>
      </c>
      <c r="J348" s="143">
        <v>20</v>
      </c>
      <c r="K348" s="143">
        <v>3</v>
      </c>
      <c r="L348" s="143">
        <v>20</v>
      </c>
      <c r="M348" s="100">
        <f t="shared" si="29"/>
        <v>12222.95</v>
      </c>
      <c r="N348" s="115">
        <v>40</v>
      </c>
      <c r="O348" s="115">
        <v>50</v>
      </c>
      <c r="P348" s="24">
        <f t="shared" si="24"/>
        <v>18334.424999999999</v>
      </c>
      <c r="Q348" s="23">
        <f t="shared" si="25"/>
        <v>17784.392249999997</v>
      </c>
      <c r="R348" s="146">
        <f t="shared" si="26"/>
        <v>17112.13</v>
      </c>
      <c r="S348" s="187"/>
      <c r="T348" s="189"/>
      <c r="U348" s="25"/>
      <c r="V348" s="16"/>
      <c r="W348" s="15"/>
      <c r="X348" s="15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</row>
    <row r="349" spans="1:40" ht="30" customHeight="1" thickBot="1" x14ac:dyDescent="0.3">
      <c r="A349" s="174" t="s">
        <v>188</v>
      </c>
      <c r="B349" s="171"/>
      <c r="C349" s="6" t="s">
        <v>7</v>
      </c>
      <c r="D349" s="98">
        <v>5.97</v>
      </c>
      <c r="E349" s="98">
        <v>3.42</v>
      </c>
      <c r="F349" s="98">
        <v>0</v>
      </c>
      <c r="G349" s="98">
        <v>0</v>
      </c>
      <c r="H349" s="98">
        <v>0</v>
      </c>
      <c r="I349" s="98">
        <v>3.42</v>
      </c>
      <c r="J349" s="141">
        <v>26</v>
      </c>
      <c r="K349" s="141">
        <v>3</v>
      </c>
      <c r="L349" s="141">
        <v>16</v>
      </c>
      <c r="M349" s="98">
        <f t="shared" si="29"/>
        <v>12174.3</v>
      </c>
      <c r="N349" s="115">
        <v>40</v>
      </c>
      <c r="O349" s="115">
        <v>50</v>
      </c>
      <c r="P349" s="24">
        <f t="shared" si="24"/>
        <v>18261.45</v>
      </c>
      <c r="Q349" s="23">
        <f t="shared" si="25"/>
        <v>17713.606500000002</v>
      </c>
      <c r="R349" s="146">
        <f t="shared" si="26"/>
        <v>17044.02</v>
      </c>
      <c r="S349" s="185" t="s">
        <v>153</v>
      </c>
      <c r="T349" s="189"/>
      <c r="U349" s="25"/>
      <c r="V349" s="16"/>
      <c r="W349" s="15"/>
      <c r="X349" s="15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</row>
    <row r="350" spans="1:40" ht="30" customHeight="1" thickBot="1" x14ac:dyDescent="0.3">
      <c r="A350" s="175"/>
      <c r="B350" s="172"/>
      <c r="C350" s="5" t="s">
        <v>8</v>
      </c>
      <c r="D350" s="99">
        <v>6.74</v>
      </c>
      <c r="E350" s="99">
        <v>4.28</v>
      </c>
      <c r="F350" s="99">
        <v>0</v>
      </c>
      <c r="G350" s="99">
        <v>0</v>
      </c>
      <c r="H350" s="99">
        <v>0</v>
      </c>
      <c r="I350" s="99">
        <v>4.28</v>
      </c>
      <c r="J350" s="142">
        <v>28</v>
      </c>
      <c r="K350" s="142">
        <v>4</v>
      </c>
      <c r="L350" s="142">
        <v>24</v>
      </c>
      <c r="M350" s="99">
        <f t="shared" si="29"/>
        <v>15028.6</v>
      </c>
      <c r="N350" s="115">
        <v>40</v>
      </c>
      <c r="O350" s="115">
        <v>50</v>
      </c>
      <c r="P350" s="24">
        <f t="shared" si="24"/>
        <v>22542.9</v>
      </c>
      <c r="Q350" s="23">
        <f t="shared" si="25"/>
        <v>21866.613000000001</v>
      </c>
      <c r="R350" s="146">
        <f t="shared" si="26"/>
        <v>21040.04</v>
      </c>
      <c r="S350" s="186"/>
      <c r="T350" s="189"/>
      <c r="U350" s="25"/>
      <c r="V350" s="16"/>
      <c r="W350" s="15"/>
      <c r="X350" s="15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</row>
    <row r="351" spans="1:40" ht="30" customHeight="1" thickBot="1" x14ac:dyDescent="0.3">
      <c r="A351" s="176"/>
      <c r="B351" s="173"/>
      <c r="C351" s="9" t="s">
        <v>9</v>
      </c>
      <c r="D351" s="100">
        <v>11.29</v>
      </c>
      <c r="E351" s="100">
        <v>5.13</v>
      </c>
      <c r="F351" s="100">
        <v>0</v>
      </c>
      <c r="G351" s="100">
        <v>0</v>
      </c>
      <c r="H351" s="100">
        <v>0</v>
      </c>
      <c r="I351" s="100">
        <v>5.13</v>
      </c>
      <c r="J351" s="144">
        <v>30</v>
      </c>
      <c r="K351" s="144">
        <v>5</v>
      </c>
      <c r="L351" s="144">
        <v>28</v>
      </c>
      <c r="M351" s="100">
        <f t="shared" si="29"/>
        <v>18371.849999999999</v>
      </c>
      <c r="N351" s="115">
        <v>40</v>
      </c>
      <c r="O351" s="115">
        <v>50</v>
      </c>
      <c r="P351" s="24">
        <f t="shared" si="24"/>
        <v>27557.775000000001</v>
      </c>
      <c r="Q351" s="23">
        <f t="shared" si="25"/>
        <v>26731.04175</v>
      </c>
      <c r="R351" s="146">
        <f t="shared" si="26"/>
        <v>25720.59</v>
      </c>
      <c r="S351" s="187"/>
      <c r="T351" s="189"/>
      <c r="U351" s="25"/>
      <c r="V351" s="16"/>
      <c r="W351" s="15"/>
      <c r="X351" s="15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</row>
    <row r="352" spans="1:40" ht="30" customHeight="1" thickBot="1" x14ac:dyDescent="0.3">
      <c r="A352" s="180" t="s">
        <v>189</v>
      </c>
      <c r="B352" s="171"/>
      <c r="C352" s="6" t="s">
        <v>8</v>
      </c>
      <c r="D352" s="98">
        <v>7.7</v>
      </c>
      <c r="E352" s="98">
        <v>4.3</v>
      </c>
      <c r="F352" s="98">
        <v>0</v>
      </c>
      <c r="G352" s="98">
        <v>0</v>
      </c>
      <c r="H352" s="98">
        <v>0</v>
      </c>
      <c r="I352" s="98">
        <v>4.3</v>
      </c>
      <c r="J352" s="143">
        <v>33</v>
      </c>
      <c r="K352" s="143">
        <v>5</v>
      </c>
      <c r="L352" s="143">
        <v>28</v>
      </c>
      <c r="M352" s="98">
        <f t="shared" si="29"/>
        <v>16295.5</v>
      </c>
      <c r="N352" s="115">
        <v>40</v>
      </c>
      <c r="O352" s="115">
        <v>50</v>
      </c>
      <c r="P352" s="24">
        <f t="shared" si="24"/>
        <v>24443.25</v>
      </c>
      <c r="Q352" s="23">
        <f t="shared" si="25"/>
        <v>23709.952499999999</v>
      </c>
      <c r="R352" s="146">
        <f t="shared" si="26"/>
        <v>22813.7</v>
      </c>
      <c r="S352" s="185" t="s">
        <v>154</v>
      </c>
      <c r="T352" s="189"/>
      <c r="U352" s="25"/>
      <c r="V352" s="16"/>
      <c r="W352" s="15"/>
      <c r="X352" s="15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</row>
    <row r="353" spans="1:40" ht="30" customHeight="1" thickBot="1" x14ac:dyDescent="0.3">
      <c r="A353" s="181"/>
      <c r="B353" s="172"/>
      <c r="C353" s="5" t="s">
        <v>10</v>
      </c>
      <c r="D353" s="99">
        <v>8.4700000000000006</v>
      </c>
      <c r="E353" s="99">
        <v>5.17</v>
      </c>
      <c r="F353" s="99">
        <v>0</v>
      </c>
      <c r="G353" s="99">
        <v>0</v>
      </c>
      <c r="H353" s="99">
        <v>0</v>
      </c>
      <c r="I353" s="99">
        <v>5.17</v>
      </c>
      <c r="J353" s="142">
        <v>35</v>
      </c>
      <c r="K353" s="142">
        <v>6</v>
      </c>
      <c r="L353" s="142">
        <v>32</v>
      </c>
      <c r="M353" s="99">
        <f t="shared" si="29"/>
        <v>18768.05</v>
      </c>
      <c r="N353" s="115">
        <v>40</v>
      </c>
      <c r="O353" s="115">
        <v>50</v>
      </c>
      <c r="P353" s="24">
        <f t="shared" si="24"/>
        <v>28152.075000000001</v>
      </c>
      <c r="Q353" s="23">
        <f t="shared" si="25"/>
        <v>27307.512750000002</v>
      </c>
      <c r="R353" s="146">
        <f t="shared" si="26"/>
        <v>26275.27</v>
      </c>
      <c r="S353" s="186"/>
      <c r="T353" s="189"/>
      <c r="U353" s="25"/>
      <c r="V353" s="16"/>
      <c r="W353" s="15"/>
      <c r="X353" s="15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</row>
    <row r="354" spans="1:40" ht="30" customHeight="1" thickBot="1" x14ac:dyDescent="0.3">
      <c r="A354" s="195"/>
      <c r="B354" s="173"/>
      <c r="C354" s="9" t="s">
        <v>11</v>
      </c>
      <c r="D354" s="100">
        <v>11.81</v>
      </c>
      <c r="E354" s="100">
        <v>5.64</v>
      </c>
      <c r="F354" s="100">
        <v>0</v>
      </c>
      <c r="G354" s="100">
        <v>0</v>
      </c>
      <c r="H354" s="100">
        <v>0</v>
      </c>
      <c r="I354" s="100">
        <v>5.64</v>
      </c>
      <c r="J354" s="143">
        <v>37</v>
      </c>
      <c r="K354" s="143">
        <v>7</v>
      </c>
      <c r="L354" s="143">
        <v>36</v>
      </c>
      <c r="M354" s="100">
        <f t="shared" si="29"/>
        <v>21127.4</v>
      </c>
      <c r="N354" s="115">
        <v>40</v>
      </c>
      <c r="O354" s="115">
        <v>50</v>
      </c>
      <c r="P354" s="24">
        <f t="shared" si="24"/>
        <v>31691.1</v>
      </c>
      <c r="Q354" s="23">
        <f t="shared" si="25"/>
        <v>30740.366999999998</v>
      </c>
      <c r="R354" s="146">
        <f t="shared" si="26"/>
        <v>29578.36</v>
      </c>
      <c r="S354" s="187"/>
      <c r="T354" s="196"/>
      <c r="U354" s="25"/>
      <c r="V354" s="16"/>
      <c r="W354" s="15"/>
      <c r="X354" s="15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</row>
    <row r="355" spans="1:40" ht="30" customHeight="1" thickBot="1" x14ac:dyDescent="0.3">
      <c r="A355" s="201" t="s">
        <v>190</v>
      </c>
      <c r="B355" s="171"/>
      <c r="C355" s="6" t="s">
        <v>6</v>
      </c>
      <c r="D355" s="98">
        <v>3.08</v>
      </c>
      <c r="E355" s="98">
        <v>1.72</v>
      </c>
      <c r="F355" s="98">
        <v>0</v>
      </c>
      <c r="G355" s="98">
        <v>0</v>
      </c>
      <c r="H355" s="98">
        <v>0</v>
      </c>
      <c r="I355" s="98">
        <v>1.72</v>
      </c>
      <c r="J355" s="141">
        <v>16</v>
      </c>
      <c r="K355" s="143">
        <v>1.7</v>
      </c>
      <c r="L355" s="143">
        <v>12</v>
      </c>
      <c r="M355" s="98">
        <f t="shared" ref="M355:M363" si="30">M247</f>
        <v>6848.2</v>
      </c>
      <c r="N355" s="115">
        <v>40</v>
      </c>
      <c r="O355" s="115">
        <v>50</v>
      </c>
      <c r="P355" s="24">
        <f t="shared" si="24"/>
        <v>10272.299999999999</v>
      </c>
      <c r="Q355" s="23">
        <f t="shared" si="25"/>
        <v>9964.1309999999994</v>
      </c>
      <c r="R355" s="146">
        <f t="shared" si="26"/>
        <v>9587.48</v>
      </c>
      <c r="S355" s="185" t="s">
        <v>152</v>
      </c>
      <c r="T355" s="188" t="s">
        <v>47</v>
      </c>
      <c r="U355" s="25"/>
      <c r="V355" s="16"/>
      <c r="W355" s="15"/>
      <c r="X355" s="15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</row>
    <row r="356" spans="1:40" ht="30" customHeight="1" thickBot="1" x14ac:dyDescent="0.3">
      <c r="A356" s="245"/>
      <c r="B356" s="172"/>
      <c r="C356" s="18" t="s">
        <v>4</v>
      </c>
      <c r="D356" s="99">
        <v>4.62</v>
      </c>
      <c r="E356" s="99">
        <v>2.56</v>
      </c>
      <c r="F356" s="99">
        <v>0</v>
      </c>
      <c r="G356" s="99">
        <v>0</v>
      </c>
      <c r="H356" s="99">
        <v>0</v>
      </c>
      <c r="I356" s="99">
        <v>2.56</v>
      </c>
      <c r="J356" s="142">
        <v>18</v>
      </c>
      <c r="K356" s="142">
        <v>2.2999999999999998</v>
      </c>
      <c r="L356" s="142">
        <v>13</v>
      </c>
      <c r="M356" s="107">
        <f t="shared" si="30"/>
        <v>9110.7999999999993</v>
      </c>
      <c r="N356" s="115">
        <v>40</v>
      </c>
      <c r="O356" s="115">
        <v>50</v>
      </c>
      <c r="P356" s="24">
        <f t="shared" si="24"/>
        <v>13666.2</v>
      </c>
      <c r="Q356" s="23">
        <f t="shared" si="25"/>
        <v>13256.214</v>
      </c>
      <c r="R356" s="146">
        <f t="shared" si="26"/>
        <v>12755.12</v>
      </c>
      <c r="S356" s="186"/>
      <c r="T356" s="189"/>
      <c r="U356" s="25"/>
      <c r="V356" s="16"/>
      <c r="W356" s="15"/>
      <c r="X356" s="15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</row>
    <row r="357" spans="1:40" ht="30" customHeight="1" thickBot="1" x14ac:dyDescent="0.3">
      <c r="A357" s="245"/>
      <c r="B357" s="173"/>
      <c r="C357" s="9" t="s">
        <v>5</v>
      </c>
      <c r="D357" s="100">
        <v>6.93</v>
      </c>
      <c r="E357" s="100">
        <v>3.43</v>
      </c>
      <c r="F357" s="100">
        <v>0</v>
      </c>
      <c r="G357" s="100">
        <v>0</v>
      </c>
      <c r="H357" s="100">
        <v>0</v>
      </c>
      <c r="I357" s="100">
        <v>3.43</v>
      </c>
      <c r="J357" s="143">
        <v>20</v>
      </c>
      <c r="K357" s="143">
        <v>3</v>
      </c>
      <c r="L357" s="143">
        <v>20</v>
      </c>
      <c r="M357" s="106">
        <f t="shared" si="30"/>
        <v>12222.95</v>
      </c>
      <c r="N357" s="115">
        <v>40</v>
      </c>
      <c r="O357" s="115">
        <v>50</v>
      </c>
      <c r="P357" s="24">
        <f t="shared" si="24"/>
        <v>18334.424999999999</v>
      </c>
      <c r="Q357" s="23">
        <f t="shared" si="25"/>
        <v>17784.392249999997</v>
      </c>
      <c r="R357" s="146">
        <f t="shared" si="26"/>
        <v>17112.13</v>
      </c>
      <c r="S357" s="187"/>
      <c r="T357" s="189"/>
      <c r="U357" s="25"/>
      <c r="V357" s="16"/>
      <c r="W357" s="15"/>
      <c r="X357" s="15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</row>
    <row r="358" spans="1:40" ht="30" customHeight="1" thickBot="1" x14ac:dyDescent="0.3">
      <c r="A358" s="174" t="s">
        <v>191</v>
      </c>
      <c r="B358" s="184"/>
      <c r="C358" s="11" t="s">
        <v>7</v>
      </c>
      <c r="D358" s="98">
        <v>5.97</v>
      </c>
      <c r="E358" s="98">
        <v>3.42</v>
      </c>
      <c r="F358" s="98">
        <v>0</v>
      </c>
      <c r="G358" s="98">
        <v>0</v>
      </c>
      <c r="H358" s="98">
        <v>0</v>
      </c>
      <c r="I358" s="98">
        <v>3.42</v>
      </c>
      <c r="J358" s="141">
        <v>26</v>
      </c>
      <c r="K358" s="141">
        <v>3</v>
      </c>
      <c r="L358" s="141">
        <v>16</v>
      </c>
      <c r="M358" s="100">
        <f t="shared" si="30"/>
        <v>12174.3</v>
      </c>
      <c r="N358" s="115">
        <v>40</v>
      </c>
      <c r="O358" s="115">
        <v>50</v>
      </c>
      <c r="P358" s="24">
        <f t="shared" si="24"/>
        <v>18261.45</v>
      </c>
      <c r="Q358" s="23">
        <f t="shared" si="25"/>
        <v>17713.606500000002</v>
      </c>
      <c r="R358" s="146">
        <f t="shared" si="26"/>
        <v>17044.02</v>
      </c>
      <c r="S358" s="197" t="s">
        <v>153</v>
      </c>
      <c r="T358" s="189"/>
      <c r="U358" s="25"/>
      <c r="V358" s="16"/>
      <c r="W358" s="15"/>
      <c r="X358" s="15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</row>
    <row r="359" spans="1:40" ht="30" customHeight="1" thickBot="1" x14ac:dyDescent="0.3">
      <c r="A359" s="189"/>
      <c r="B359" s="183"/>
      <c r="C359" s="5" t="s">
        <v>8</v>
      </c>
      <c r="D359" s="99">
        <v>6.74</v>
      </c>
      <c r="E359" s="99">
        <v>4.28</v>
      </c>
      <c r="F359" s="99">
        <v>0</v>
      </c>
      <c r="G359" s="99">
        <v>0</v>
      </c>
      <c r="H359" s="99">
        <v>0</v>
      </c>
      <c r="I359" s="99">
        <v>4.28</v>
      </c>
      <c r="J359" s="142">
        <v>28</v>
      </c>
      <c r="K359" s="142">
        <v>4</v>
      </c>
      <c r="L359" s="142">
        <v>24</v>
      </c>
      <c r="M359" s="99">
        <f t="shared" si="30"/>
        <v>15028.6</v>
      </c>
      <c r="N359" s="115">
        <v>40</v>
      </c>
      <c r="O359" s="115">
        <v>50</v>
      </c>
      <c r="P359" s="24">
        <f t="shared" si="24"/>
        <v>22542.9</v>
      </c>
      <c r="Q359" s="23">
        <f t="shared" si="25"/>
        <v>21866.613000000001</v>
      </c>
      <c r="R359" s="146">
        <f t="shared" si="26"/>
        <v>21040.04</v>
      </c>
      <c r="S359" s="186"/>
      <c r="T359" s="189"/>
      <c r="U359" s="25"/>
      <c r="V359" s="16"/>
      <c r="W359" s="15"/>
      <c r="X359" s="15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</row>
    <row r="360" spans="1:40" ht="30" customHeight="1" thickBot="1" x14ac:dyDescent="0.3">
      <c r="A360" s="196"/>
      <c r="B360" s="183"/>
      <c r="C360" s="8" t="s">
        <v>9</v>
      </c>
      <c r="D360" s="100">
        <v>11.29</v>
      </c>
      <c r="E360" s="100">
        <v>5.13</v>
      </c>
      <c r="F360" s="100">
        <v>0</v>
      </c>
      <c r="G360" s="100">
        <v>0</v>
      </c>
      <c r="H360" s="100">
        <v>0</v>
      </c>
      <c r="I360" s="100">
        <v>5.13</v>
      </c>
      <c r="J360" s="144">
        <v>30</v>
      </c>
      <c r="K360" s="144">
        <v>5</v>
      </c>
      <c r="L360" s="144">
        <v>28</v>
      </c>
      <c r="M360" s="100">
        <f t="shared" si="30"/>
        <v>18371.849999999999</v>
      </c>
      <c r="N360" s="115">
        <v>40</v>
      </c>
      <c r="O360" s="115">
        <v>50</v>
      </c>
      <c r="P360" s="24">
        <f t="shared" si="24"/>
        <v>27557.775000000001</v>
      </c>
      <c r="Q360" s="23">
        <f t="shared" si="25"/>
        <v>26731.04175</v>
      </c>
      <c r="R360" s="146">
        <f t="shared" si="26"/>
        <v>25720.59</v>
      </c>
      <c r="S360" s="186"/>
      <c r="T360" s="189"/>
      <c r="U360" s="25"/>
      <c r="V360" s="16"/>
      <c r="W360" s="15"/>
      <c r="X360" s="15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</row>
    <row r="361" spans="1:40" ht="30" customHeight="1" thickBot="1" x14ac:dyDescent="0.3">
      <c r="A361" s="177" t="s">
        <v>192</v>
      </c>
      <c r="B361" s="171"/>
      <c r="C361" s="6" t="s">
        <v>8</v>
      </c>
      <c r="D361" s="98">
        <v>7.7</v>
      </c>
      <c r="E361" s="98">
        <v>4.3</v>
      </c>
      <c r="F361" s="98">
        <v>0</v>
      </c>
      <c r="G361" s="98">
        <v>0</v>
      </c>
      <c r="H361" s="98">
        <v>0</v>
      </c>
      <c r="I361" s="98">
        <v>4.3</v>
      </c>
      <c r="J361" s="143">
        <v>33</v>
      </c>
      <c r="K361" s="143">
        <v>5</v>
      </c>
      <c r="L361" s="143">
        <v>28</v>
      </c>
      <c r="M361" s="98">
        <f t="shared" si="30"/>
        <v>16295.5</v>
      </c>
      <c r="N361" s="115">
        <v>40</v>
      </c>
      <c r="O361" s="115">
        <v>50</v>
      </c>
      <c r="P361" s="24">
        <f t="shared" si="24"/>
        <v>24443.25</v>
      </c>
      <c r="Q361" s="23">
        <f t="shared" si="25"/>
        <v>23709.952499999999</v>
      </c>
      <c r="R361" s="146">
        <f t="shared" si="26"/>
        <v>22813.7</v>
      </c>
      <c r="S361" s="185" t="s">
        <v>154</v>
      </c>
      <c r="T361" s="189"/>
      <c r="U361" s="25"/>
      <c r="V361" s="16"/>
      <c r="W361" s="15"/>
      <c r="X361" s="15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</row>
    <row r="362" spans="1:40" ht="30" customHeight="1" thickBot="1" x14ac:dyDescent="0.3">
      <c r="A362" s="245"/>
      <c r="B362" s="172"/>
      <c r="C362" s="5" t="s">
        <v>10</v>
      </c>
      <c r="D362" s="99">
        <v>8.4700000000000006</v>
      </c>
      <c r="E362" s="99">
        <v>5.17</v>
      </c>
      <c r="F362" s="99">
        <v>0</v>
      </c>
      <c r="G362" s="99">
        <v>0</v>
      </c>
      <c r="H362" s="99">
        <v>0</v>
      </c>
      <c r="I362" s="99">
        <v>5.17</v>
      </c>
      <c r="J362" s="142">
        <v>35</v>
      </c>
      <c r="K362" s="142">
        <v>6</v>
      </c>
      <c r="L362" s="142">
        <v>32</v>
      </c>
      <c r="M362" s="99">
        <f t="shared" si="30"/>
        <v>18768.05</v>
      </c>
      <c r="N362" s="115">
        <v>40</v>
      </c>
      <c r="O362" s="115">
        <v>50</v>
      </c>
      <c r="P362" s="24">
        <f t="shared" si="24"/>
        <v>28152.075000000001</v>
      </c>
      <c r="Q362" s="23">
        <f t="shared" si="25"/>
        <v>27307.512750000002</v>
      </c>
      <c r="R362" s="146">
        <f t="shared" si="26"/>
        <v>26275.27</v>
      </c>
      <c r="S362" s="186"/>
      <c r="T362" s="189"/>
      <c r="U362" s="25"/>
      <c r="V362" s="16"/>
      <c r="W362" s="15"/>
      <c r="X362" s="15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</row>
    <row r="363" spans="1:40" ht="30" customHeight="1" thickBot="1" x14ac:dyDescent="0.3">
      <c r="A363" s="245"/>
      <c r="B363" s="173"/>
      <c r="C363" s="9" t="s">
        <v>11</v>
      </c>
      <c r="D363" s="100">
        <v>11.81</v>
      </c>
      <c r="E363" s="100">
        <v>5.64</v>
      </c>
      <c r="F363" s="100">
        <v>0</v>
      </c>
      <c r="G363" s="100">
        <v>0</v>
      </c>
      <c r="H363" s="100">
        <v>0</v>
      </c>
      <c r="I363" s="100">
        <v>5.64</v>
      </c>
      <c r="J363" s="143">
        <v>37</v>
      </c>
      <c r="K363" s="143">
        <v>7</v>
      </c>
      <c r="L363" s="143">
        <v>36</v>
      </c>
      <c r="M363" s="106">
        <f t="shared" si="30"/>
        <v>21127.4</v>
      </c>
      <c r="N363" s="115">
        <v>40</v>
      </c>
      <c r="O363" s="115">
        <v>50</v>
      </c>
      <c r="P363" s="24">
        <f t="shared" si="24"/>
        <v>31691.1</v>
      </c>
      <c r="Q363" s="23">
        <f t="shared" si="25"/>
        <v>30740.366999999998</v>
      </c>
      <c r="R363" s="146">
        <f t="shared" si="26"/>
        <v>29578.36</v>
      </c>
      <c r="S363" s="187"/>
      <c r="T363" s="196"/>
      <c r="U363" s="25"/>
      <c r="V363" s="16"/>
      <c r="W363" s="15"/>
      <c r="X363" s="15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</row>
    <row r="364" spans="1:40" ht="30" customHeight="1" thickBot="1" x14ac:dyDescent="0.3">
      <c r="A364" s="174" t="s">
        <v>193</v>
      </c>
      <c r="B364" s="184"/>
      <c r="C364" s="11" t="s">
        <v>6</v>
      </c>
      <c r="D364" s="98">
        <v>3.08</v>
      </c>
      <c r="E364" s="98">
        <v>1.72</v>
      </c>
      <c r="F364" s="98">
        <v>0</v>
      </c>
      <c r="G364" s="98">
        <v>0</v>
      </c>
      <c r="H364" s="98">
        <v>0</v>
      </c>
      <c r="I364" s="98">
        <v>1.72</v>
      </c>
      <c r="J364" s="141">
        <v>16</v>
      </c>
      <c r="K364" s="143">
        <v>1.7</v>
      </c>
      <c r="L364" s="143">
        <v>12</v>
      </c>
      <c r="M364" s="100">
        <f t="shared" ref="M364:M372" si="31">M247</f>
        <v>6848.2</v>
      </c>
      <c r="N364" s="115">
        <v>40</v>
      </c>
      <c r="O364" s="115">
        <v>50</v>
      </c>
      <c r="P364" s="24">
        <f t="shared" si="24"/>
        <v>10272.299999999999</v>
      </c>
      <c r="Q364" s="23">
        <f t="shared" si="25"/>
        <v>9964.1309999999994</v>
      </c>
      <c r="R364" s="146">
        <f t="shared" si="26"/>
        <v>9587.48</v>
      </c>
      <c r="S364" s="197" t="s">
        <v>152</v>
      </c>
      <c r="T364" s="188" t="s">
        <v>47</v>
      </c>
      <c r="U364" s="25"/>
      <c r="V364" s="16"/>
      <c r="W364" s="15"/>
      <c r="X364" s="15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</row>
    <row r="365" spans="1:40" ht="30" customHeight="1" thickBot="1" x14ac:dyDescent="0.3">
      <c r="A365" s="175"/>
      <c r="B365" s="183"/>
      <c r="C365" s="18" t="s">
        <v>4</v>
      </c>
      <c r="D365" s="99">
        <v>4.62</v>
      </c>
      <c r="E365" s="99">
        <v>2.56</v>
      </c>
      <c r="F365" s="99">
        <v>0</v>
      </c>
      <c r="G365" s="99">
        <v>0</v>
      </c>
      <c r="H365" s="99">
        <v>0</v>
      </c>
      <c r="I365" s="99">
        <v>2.56</v>
      </c>
      <c r="J365" s="142">
        <v>18</v>
      </c>
      <c r="K365" s="142">
        <v>2.2999999999999998</v>
      </c>
      <c r="L365" s="142">
        <v>13</v>
      </c>
      <c r="M365" s="107">
        <f t="shared" si="31"/>
        <v>9110.7999999999993</v>
      </c>
      <c r="N365" s="115">
        <v>40</v>
      </c>
      <c r="O365" s="115">
        <v>50</v>
      </c>
      <c r="P365" s="24">
        <f t="shared" si="24"/>
        <v>13666.2</v>
      </c>
      <c r="Q365" s="23">
        <f t="shared" si="25"/>
        <v>13256.214</v>
      </c>
      <c r="R365" s="146">
        <f t="shared" si="26"/>
        <v>12755.12</v>
      </c>
      <c r="S365" s="186"/>
      <c r="T365" s="189"/>
      <c r="U365" s="25"/>
      <c r="V365" s="16"/>
      <c r="W365" s="15"/>
      <c r="X365" s="15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</row>
    <row r="366" spans="1:40" ht="29.25" customHeight="1" thickBot="1" x14ac:dyDescent="0.3">
      <c r="A366" s="176"/>
      <c r="B366" s="183"/>
      <c r="C366" s="8" t="s">
        <v>5</v>
      </c>
      <c r="D366" s="100">
        <v>6.93</v>
      </c>
      <c r="E366" s="100">
        <v>3.43</v>
      </c>
      <c r="F366" s="100">
        <v>0</v>
      </c>
      <c r="G366" s="100">
        <v>0</v>
      </c>
      <c r="H366" s="100">
        <v>0</v>
      </c>
      <c r="I366" s="100">
        <v>3.43</v>
      </c>
      <c r="J366" s="143">
        <v>20</v>
      </c>
      <c r="K366" s="143">
        <v>3</v>
      </c>
      <c r="L366" s="143">
        <v>20</v>
      </c>
      <c r="M366" s="100">
        <f t="shared" si="31"/>
        <v>12222.95</v>
      </c>
      <c r="N366" s="115">
        <v>40</v>
      </c>
      <c r="O366" s="115">
        <v>50</v>
      </c>
      <c r="P366" s="24">
        <f t="shared" si="24"/>
        <v>18334.424999999999</v>
      </c>
      <c r="Q366" s="23">
        <f t="shared" si="25"/>
        <v>17784.392249999997</v>
      </c>
      <c r="R366" s="146">
        <f t="shared" si="26"/>
        <v>17112.13</v>
      </c>
      <c r="S366" s="186"/>
      <c r="T366" s="189"/>
      <c r="U366" s="25"/>
      <c r="V366" s="16"/>
      <c r="W366" s="15"/>
      <c r="X366" s="15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</row>
    <row r="367" spans="1:40" ht="30" customHeight="1" thickBot="1" x14ac:dyDescent="0.3">
      <c r="A367" s="177" t="s">
        <v>194</v>
      </c>
      <c r="B367" s="171"/>
      <c r="C367" s="6" t="s">
        <v>7</v>
      </c>
      <c r="D367" s="98">
        <v>5.97</v>
      </c>
      <c r="E367" s="98">
        <v>3.42</v>
      </c>
      <c r="F367" s="98">
        <v>0</v>
      </c>
      <c r="G367" s="98">
        <v>0</v>
      </c>
      <c r="H367" s="98">
        <v>0</v>
      </c>
      <c r="I367" s="98">
        <v>3.42</v>
      </c>
      <c r="J367" s="141">
        <v>26</v>
      </c>
      <c r="K367" s="141">
        <v>3</v>
      </c>
      <c r="L367" s="141">
        <v>16</v>
      </c>
      <c r="M367" s="98">
        <f t="shared" si="31"/>
        <v>12174.3</v>
      </c>
      <c r="N367" s="115">
        <v>40</v>
      </c>
      <c r="O367" s="115">
        <v>50</v>
      </c>
      <c r="P367" s="24">
        <f t="shared" si="24"/>
        <v>18261.45</v>
      </c>
      <c r="Q367" s="23">
        <f t="shared" si="25"/>
        <v>17713.606500000002</v>
      </c>
      <c r="R367" s="146">
        <f t="shared" si="26"/>
        <v>17044.02</v>
      </c>
      <c r="S367" s="185" t="s">
        <v>153</v>
      </c>
      <c r="T367" s="189"/>
      <c r="U367" s="25"/>
      <c r="V367" s="16"/>
      <c r="W367" s="15"/>
      <c r="X367" s="15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</row>
    <row r="368" spans="1:40" ht="30" customHeight="1" thickBot="1" x14ac:dyDescent="0.3">
      <c r="A368" s="178"/>
      <c r="B368" s="172"/>
      <c r="C368" s="5" t="s">
        <v>8</v>
      </c>
      <c r="D368" s="99">
        <v>6.74</v>
      </c>
      <c r="E368" s="99">
        <v>4.28</v>
      </c>
      <c r="F368" s="99">
        <v>0</v>
      </c>
      <c r="G368" s="99">
        <v>0</v>
      </c>
      <c r="H368" s="99">
        <v>0</v>
      </c>
      <c r="I368" s="99">
        <v>4.28</v>
      </c>
      <c r="J368" s="142">
        <v>28</v>
      </c>
      <c r="K368" s="142">
        <v>4</v>
      </c>
      <c r="L368" s="142">
        <v>24</v>
      </c>
      <c r="M368" s="99">
        <f t="shared" si="31"/>
        <v>15028.6</v>
      </c>
      <c r="N368" s="115">
        <v>40</v>
      </c>
      <c r="O368" s="115">
        <v>50</v>
      </c>
      <c r="P368" s="24">
        <f t="shared" si="24"/>
        <v>22542.9</v>
      </c>
      <c r="Q368" s="23">
        <f t="shared" si="25"/>
        <v>21866.613000000001</v>
      </c>
      <c r="R368" s="146">
        <f t="shared" si="26"/>
        <v>21040.04</v>
      </c>
      <c r="S368" s="186"/>
      <c r="T368" s="189"/>
      <c r="U368" s="25"/>
      <c r="V368" s="16"/>
      <c r="W368" s="15"/>
      <c r="X368" s="15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</row>
    <row r="369" spans="1:40" ht="30" customHeight="1" thickBot="1" x14ac:dyDescent="0.3">
      <c r="A369" s="178"/>
      <c r="B369" s="173"/>
      <c r="C369" s="9" t="s">
        <v>9</v>
      </c>
      <c r="D369" s="100">
        <v>11.29</v>
      </c>
      <c r="E369" s="100">
        <v>5.13</v>
      </c>
      <c r="F369" s="100">
        <v>0</v>
      </c>
      <c r="G369" s="100">
        <v>0</v>
      </c>
      <c r="H369" s="100">
        <v>0</v>
      </c>
      <c r="I369" s="100">
        <v>5.13</v>
      </c>
      <c r="J369" s="144">
        <v>30</v>
      </c>
      <c r="K369" s="144">
        <v>5</v>
      </c>
      <c r="L369" s="144">
        <v>28</v>
      </c>
      <c r="M369" s="106">
        <f t="shared" si="31"/>
        <v>18371.849999999999</v>
      </c>
      <c r="N369" s="115">
        <v>40</v>
      </c>
      <c r="O369" s="115">
        <v>50</v>
      </c>
      <c r="P369" s="24">
        <f t="shared" si="24"/>
        <v>27557.775000000001</v>
      </c>
      <c r="Q369" s="23">
        <f t="shared" si="25"/>
        <v>26731.04175</v>
      </c>
      <c r="R369" s="146">
        <f t="shared" si="26"/>
        <v>25720.59</v>
      </c>
      <c r="S369" s="187"/>
      <c r="T369" s="189"/>
      <c r="U369" s="25"/>
      <c r="V369" s="16"/>
      <c r="W369" s="15"/>
      <c r="X369" s="15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</row>
    <row r="370" spans="1:40" ht="30" customHeight="1" thickBot="1" x14ac:dyDescent="0.3">
      <c r="A370" s="174" t="s">
        <v>195</v>
      </c>
      <c r="B370" s="171"/>
      <c r="C370" s="6" t="s">
        <v>8</v>
      </c>
      <c r="D370" s="98">
        <v>7.7</v>
      </c>
      <c r="E370" s="98">
        <v>4.3</v>
      </c>
      <c r="F370" s="98">
        <v>0</v>
      </c>
      <c r="G370" s="98">
        <v>0</v>
      </c>
      <c r="H370" s="98">
        <v>0</v>
      </c>
      <c r="I370" s="98">
        <v>4.3</v>
      </c>
      <c r="J370" s="143">
        <v>33</v>
      </c>
      <c r="K370" s="143">
        <v>5</v>
      </c>
      <c r="L370" s="143">
        <v>28</v>
      </c>
      <c r="M370" s="98">
        <f t="shared" si="31"/>
        <v>16295.5</v>
      </c>
      <c r="N370" s="115">
        <v>40</v>
      </c>
      <c r="O370" s="115">
        <v>50</v>
      </c>
      <c r="P370" s="24">
        <f t="shared" si="24"/>
        <v>24443.25</v>
      </c>
      <c r="Q370" s="23">
        <f t="shared" si="25"/>
        <v>23709.952499999999</v>
      </c>
      <c r="R370" s="146">
        <f t="shared" si="26"/>
        <v>22813.7</v>
      </c>
      <c r="S370" s="185" t="s">
        <v>154</v>
      </c>
      <c r="T370" s="189"/>
      <c r="U370" s="25"/>
      <c r="V370" s="16"/>
      <c r="W370" s="15"/>
      <c r="X370" s="15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</row>
    <row r="371" spans="1:40" ht="30" customHeight="1" thickBot="1" x14ac:dyDescent="0.3">
      <c r="A371" s="175"/>
      <c r="B371" s="172"/>
      <c r="C371" s="5" t="s">
        <v>10</v>
      </c>
      <c r="D371" s="99">
        <v>8.4700000000000006</v>
      </c>
      <c r="E371" s="99">
        <v>5.17</v>
      </c>
      <c r="F371" s="99">
        <v>0</v>
      </c>
      <c r="G371" s="99">
        <v>0</v>
      </c>
      <c r="H371" s="99">
        <v>0</v>
      </c>
      <c r="I371" s="99">
        <v>5.17</v>
      </c>
      <c r="J371" s="142">
        <v>35</v>
      </c>
      <c r="K371" s="142">
        <v>6</v>
      </c>
      <c r="L371" s="142">
        <v>32</v>
      </c>
      <c r="M371" s="99">
        <f t="shared" si="31"/>
        <v>18768.05</v>
      </c>
      <c r="N371" s="115">
        <v>40</v>
      </c>
      <c r="O371" s="115">
        <v>50</v>
      </c>
      <c r="P371" s="24">
        <f t="shared" si="24"/>
        <v>28152.075000000001</v>
      </c>
      <c r="Q371" s="23">
        <f t="shared" si="25"/>
        <v>27307.512750000002</v>
      </c>
      <c r="R371" s="146">
        <f t="shared" si="26"/>
        <v>26275.27</v>
      </c>
      <c r="S371" s="186"/>
      <c r="T371" s="189"/>
      <c r="U371" s="25"/>
      <c r="V371" s="16"/>
      <c r="W371" s="15"/>
      <c r="X371" s="15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</row>
    <row r="372" spans="1:40" ht="30" customHeight="1" thickBot="1" x14ac:dyDescent="0.3">
      <c r="A372" s="176"/>
      <c r="B372" s="173"/>
      <c r="C372" s="9" t="s">
        <v>11</v>
      </c>
      <c r="D372" s="100">
        <v>11.81</v>
      </c>
      <c r="E372" s="100">
        <v>5.64</v>
      </c>
      <c r="F372" s="100">
        <v>0</v>
      </c>
      <c r="G372" s="100">
        <v>0</v>
      </c>
      <c r="H372" s="100">
        <v>0</v>
      </c>
      <c r="I372" s="100">
        <v>5.64</v>
      </c>
      <c r="J372" s="143">
        <v>37</v>
      </c>
      <c r="K372" s="143">
        <v>7</v>
      </c>
      <c r="L372" s="143">
        <v>36</v>
      </c>
      <c r="M372" s="106">
        <f t="shared" si="31"/>
        <v>21127.4</v>
      </c>
      <c r="N372" s="115">
        <v>40</v>
      </c>
      <c r="O372" s="115">
        <v>50</v>
      </c>
      <c r="P372" s="24">
        <f t="shared" si="24"/>
        <v>31691.1</v>
      </c>
      <c r="Q372" s="23">
        <f t="shared" si="25"/>
        <v>30740.366999999998</v>
      </c>
      <c r="R372" s="146">
        <f t="shared" si="26"/>
        <v>29578.36</v>
      </c>
      <c r="S372" s="187"/>
      <c r="T372" s="196"/>
      <c r="U372" s="25"/>
      <c r="V372" s="16"/>
      <c r="W372" s="15"/>
      <c r="X372" s="15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</row>
    <row r="373" spans="1:40" ht="30" customHeight="1" thickBot="1" x14ac:dyDescent="0.3">
      <c r="A373" s="174" t="s">
        <v>198</v>
      </c>
      <c r="B373" s="182"/>
      <c r="C373" s="11" t="s">
        <v>6</v>
      </c>
      <c r="D373" s="98">
        <v>3.08</v>
      </c>
      <c r="E373" s="98">
        <v>1.72</v>
      </c>
      <c r="F373" s="98">
        <v>0</v>
      </c>
      <c r="G373" s="98">
        <v>0</v>
      </c>
      <c r="H373" s="98">
        <v>0</v>
      </c>
      <c r="I373" s="98">
        <v>1.72</v>
      </c>
      <c r="J373" s="141">
        <v>16</v>
      </c>
      <c r="K373" s="143">
        <v>1.7</v>
      </c>
      <c r="L373" s="143">
        <v>12</v>
      </c>
      <c r="M373" s="100">
        <f t="shared" ref="M373:M381" si="32">M247</f>
        <v>6848.2</v>
      </c>
      <c r="N373" s="115">
        <v>40</v>
      </c>
      <c r="O373" s="115">
        <v>50</v>
      </c>
      <c r="P373" s="24">
        <f t="shared" si="24"/>
        <v>10272.299999999999</v>
      </c>
      <c r="Q373" s="23">
        <f t="shared" si="25"/>
        <v>9964.1309999999994</v>
      </c>
      <c r="R373" s="146">
        <f t="shared" si="26"/>
        <v>9587.48</v>
      </c>
      <c r="S373" s="197" t="s">
        <v>152</v>
      </c>
      <c r="T373" s="188" t="s">
        <v>47</v>
      </c>
      <c r="U373" s="25"/>
      <c r="V373" s="16"/>
      <c r="W373" s="15"/>
      <c r="X373" s="15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</row>
    <row r="374" spans="1:40" ht="30" customHeight="1" thickBot="1" x14ac:dyDescent="0.3">
      <c r="A374" s="175"/>
      <c r="B374" s="183"/>
      <c r="C374" s="18" t="s">
        <v>4</v>
      </c>
      <c r="D374" s="99">
        <v>4.62</v>
      </c>
      <c r="E374" s="99">
        <v>2.56</v>
      </c>
      <c r="F374" s="99">
        <v>0</v>
      </c>
      <c r="G374" s="99">
        <v>0</v>
      </c>
      <c r="H374" s="99">
        <v>0</v>
      </c>
      <c r="I374" s="99">
        <v>2.56</v>
      </c>
      <c r="J374" s="142">
        <v>18</v>
      </c>
      <c r="K374" s="142">
        <v>2.2999999999999998</v>
      </c>
      <c r="L374" s="142">
        <v>13</v>
      </c>
      <c r="M374" s="107">
        <f t="shared" si="32"/>
        <v>9110.7999999999993</v>
      </c>
      <c r="N374" s="115">
        <v>40</v>
      </c>
      <c r="O374" s="115">
        <v>50</v>
      </c>
      <c r="P374" s="24">
        <f t="shared" si="24"/>
        <v>13666.2</v>
      </c>
      <c r="Q374" s="23">
        <f t="shared" si="25"/>
        <v>13256.214</v>
      </c>
      <c r="R374" s="146">
        <f t="shared" si="26"/>
        <v>12755.12</v>
      </c>
      <c r="S374" s="186"/>
      <c r="T374" s="189"/>
      <c r="U374" s="25"/>
      <c r="V374" s="16"/>
      <c r="W374" s="15"/>
      <c r="X374" s="15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</row>
    <row r="375" spans="1:40" ht="30" customHeight="1" thickBot="1" x14ac:dyDescent="0.3">
      <c r="A375" s="176"/>
      <c r="B375" s="183"/>
      <c r="C375" s="8" t="s">
        <v>5</v>
      </c>
      <c r="D375" s="100">
        <v>6.93</v>
      </c>
      <c r="E375" s="100">
        <v>3.43</v>
      </c>
      <c r="F375" s="100">
        <v>0</v>
      </c>
      <c r="G375" s="100">
        <v>0</v>
      </c>
      <c r="H375" s="100">
        <v>0</v>
      </c>
      <c r="I375" s="100">
        <v>3.43</v>
      </c>
      <c r="J375" s="143">
        <v>20</v>
      </c>
      <c r="K375" s="143">
        <v>3</v>
      </c>
      <c r="L375" s="143">
        <v>20</v>
      </c>
      <c r="M375" s="100">
        <f t="shared" si="32"/>
        <v>12222.95</v>
      </c>
      <c r="N375" s="115">
        <v>40</v>
      </c>
      <c r="O375" s="115">
        <v>50</v>
      </c>
      <c r="P375" s="24">
        <f t="shared" si="24"/>
        <v>18334.424999999999</v>
      </c>
      <c r="Q375" s="23">
        <f t="shared" si="25"/>
        <v>17784.392249999997</v>
      </c>
      <c r="R375" s="146">
        <f t="shared" si="26"/>
        <v>17112.13</v>
      </c>
      <c r="S375" s="186"/>
      <c r="T375" s="189"/>
      <c r="U375" s="25"/>
      <c r="V375" s="16"/>
      <c r="W375" s="15"/>
      <c r="X375" s="15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</row>
    <row r="376" spans="1:40" ht="29.25" customHeight="1" thickBot="1" x14ac:dyDescent="0.3">
      <c r="A376" s="177" t="s">
        <v>197</v>
      </c>
      <c r="B376" s="171"/>
      <c r="C376" s="6" t="s">
        <v>7</v>
      </c>
      <c r="D376" s="98">
        <v>5.97</v>
      </c>
      <c r="E376" s="98">
        <v>3.42</v>
      </c>
      <c r="F376" s="98">
        <v>0</v>
      </c>
      <c r="G376" s="98">
        <v>0</v>
      </c>
      <c r="H376" s="98">
        <v>0</v>
      </c>
      <c r="I376" s="98">
        <v>3.42</v>
      </c>
      <c r="J376" s="141">
        <v>26</v>
      </c>
      <c r="K376" s="141">
        <v>3</v>
      </c>
      <c r="L376" s="141">
        <v>16</v>
      </c>
      <c r="M376" s="98">
        <f t="shared" si="32"/>
        <v>12174.3</v>
      </c>
      <c r="N376" s="115">
        <v>40</v>
      </c>
      <c r="O376" s="115">
        <v>50</v>
      </c>
      <c r="P376" s="24">
        <f t="shared" si="24"/>
        <v>18261.45</v>
      </c>
      <c r="Q376" s="23">
        <f t="shared" si="25"/>
        <v>17713.606500000002</v>
      </c>
      <c r="R376" s="146">
        <f t="shared" si="26"/>
        <v>17044.02</v>
      </c>
      <c r="S376" s="185" t="s">
        <v>153</v>
      </c>
      <c r="T376" s="189"/>
      <c r="U376" s="25"/>
      <c r="V376" s="16"/>
      <c r="W376" s="15"/>
      <c r="X376" s="15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</row>
    <row r="377" spans="1:40" ht="30" customHeight="1" thickBot="1" x14ac:dyDescent="0.3">
      <c r="A377" s="178"/>
      <c r="B377" s="172"/>
      <c r="C377" s="5" t="s">
        <v>8</v>
      </c>
      <c r="D377" s="99">
        <v>6.74</v>
      </c>
      <c r="E377" s="99">
        <v>4.28</v>
      </c>
      <c r="F377" s="99">
        <v>0</v>
      </c>
      <c r="G377" s="99">
        <v>0</v>
      </c>
      <c r="H377" s="99">
        <v>0</v>
      </c>
      <c r="I377" s="99">
        <v>4.28</v>
      </c>
      <c r="J377" s="142">
        <v>28</v>
      </c>
      <c r="K377" s="142">
        <v>4</v>
      </c>
      <c r="L377" s="142">
        <v>24</v>
      </c>
      <c r="M377" s="99">
        <f t="shared" si="32"/>
        <v>15028.6</v>
      </c>
      <c r="N377" s="115">
        <v>40</v>
      </c>
      <c r="O377" s="115">
        <v>50</v>
      </c>
      <c r="P377" s="24">
        <f t="shared" si="24"/>
        <v>22542.9</v>
      </c>
      <c r="Q377" s="23">
        <f t="shared" si="25"/>
        <v>21866.613000000001</v>
      </c>
      <c r="R377" s="146">
        <f t="shared" si="26"/>
        <v>21040.04</v>
      </c>
      <c r="S377" s="186"/>
      <c r="T377" s="189"/>
      <c r="U377" s="25"/>
      <c r="V377" s="16"/>
      <c r="W377" s="15"/>
      <c r="X377" s="15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</row>
    <row r="378" spans="1:40" ht="30" customHeight="1" thickBot="1" x14ac:dyDescent="0.3">
      <c r="A378" s="178"/>
      <c r="B378" s="173"/>
      <c r="C378" s="9" t="s">
        <v>9</v>
      </c>
      <c r="D378" s="100">
        <v>11.29</v>
      </c>
      <c r="E378" s="100">
        <v>5.13</v>
      </c>
      <c r="F378" s="100">
        <v>0</v>
      </c>
      <c r="G378" s="100">
        <v>0</v>
      </c>
      <c r="H378" s="100">
        <v>0</v>
      </c>
      <c r="I378" s="100">
        <v>5.13</v>
      </c>
      <c r="J378" s="144">
        <v>30</v>
      </c>
      <c r="K378" s="144">
        <v>5</v>
      </c>
      <c r="L378" s="144">
        <v>28</v>
      </c>
      <c r="M378" s="106">
        <f t="shared" si="32"/>
        <v>18371.849999999999</v>
      </c>
      <c r="N378" s="115">
        <v>40</v>
      </c>
      <c r="O378" s="115">
        <v>50</v>
      </c>
      <c r="P378" s="24">
        <f t="shared" si="24"/>
        <v>27557.775000000001</v>
      </c>
      <c r="Q378" s="23">
        <f t="shared" si="25"/>
        <v>26731.04175</v>
      </c>
      <c r="R378" s="146">
        <f t="shared" si="26"/>
        <v>25720.59</v>
      </c>
      <c r="S378" s="187"/>
      <c r="T378" s="189"/>
      <c r="U378" s="25"/>
      <c r="V378" s="16"/>
      <c r="W378" s="15"/>
      <c r="X378" s="15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</row>
    <row r="379" spans="1:40" ht="30" customHeight="1" thickBot="1" x14ac:dyDescent="0.3">
      <c r="A379" s="174" t="s">
        <v>196</v>
      </c>
      <c r="B379" s="171"/>
      <c r="C379" s="6" t="s">
        <v>8</v>
      </c>
      <c r="D379" s="98">
        <v>7.7</v>
      </c>
      <c r="E379" s="98">
        <v>4.3</v>
      </c>
      <c r="F379" s="98">
        <v>0</v>
      </c>
      <c r="G379" s="98">
        <v>0</v>
      </c>
      <c r="H379" s="98">
        <v>0</v>
      </c>
      <c r="I379" s="98">
        <v>4.3</v>
      </c>
      <c r="J379" s="143">
        <v>33</v>
      </c>
      <c r="K379" s="143">
        <v>5</v>
      </c>
      <c r="L379" s="143">
        <v>28</v>
      </c>
      <c r="M379" s="98">
        <f t="shared" si="32"/>
        <v>16295.5</v>
      </c>
      <c r="N379" s="115">
        <v>40</v>
      </c>
      <c r="O379" s="115">
        <v>50</v>
      </c>
      <c r="P379" s="24">
        <f t="shared" si="24"/>
        <v>24443.25</v>
      </c>
      <c r="Q379" s="23">
        <f t="shared" si="25"/>
        <v>23709.952499999999</v>
      </c>
      <c r="R379" s="146">
        <f t="shared" si="26"/>
        <v>22813.7</v>
      </c>
      <c r="S379" s="185" t="s">
        <v>154</v>
      </c>
      <c r="T379" s="189"/>
      <c r="U379" s="25"/>
      <c r="V379" s="16"/>
      <c r="W379" s="15"/>
      <c r="X379" s="15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</row>
    <row r="380" spans="1:40" ht="30" customHeight="1" thickBot="1" x14ac:dyDescent="0.3">
      <c r="A380" s="175"/>
      <c r="B380" s="172"/>
      <c r="C380" s="5" t="s">
        <v>10</v>
      </c>
      <c r="D380" s="99">
        <v>8.4700000000000006</v>
      </c>
      <c r="E380" s="99">
        <v>5.17</v>
      </c>
      <c r="F380" s="99">
        <v>0</v>
      </c>
      <c r="G380" s="99">
        <v>0</v>
      </c>
      <c r="H380" s="99">
        <v>0</v>
      </c>
      <c r="I380" s="99">
        <v>5.17</v>
      </c>
      <c r="J380" s="142">
        <v>35</v>
      </c>
      <c r="K380" s="142">
        <v>6</v>
      </c>
      <c r="L380" s="142">
        <v>32</v>
      </c>
      <c r="M380" s="99">
        <f t="shared" si="32"/>
        <v>18768.05</v>
      </c>
      <c r="N380" s="115">
        <v>40</v>
      </c>
      <c r="O380" s="115">
        <v>50</v>
      </c>
      <c r="P380" s="24">
        <f t="shared" si="24"/>
        <v>28152.075000000001</v>
      </c>
      <c r="Q380" s="23">
        <f t="shared" si="25"/>
        <v>27307.512750000002</v>
      </c>
      <c r="R380" s="146">
        <f t="shared" si="26"/>
        <v>26275.27</v>
      </c>
      <c r="S380" s="186"/>
      <c r="T380" s="189"/>
      <c r="U380" s="25"/>
      <c r="V380" s="16"/>
      <c r="W380" s="15"/>
      <c r="X380" s="15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</row>
    <row r="381" spans="1:40" ht="30" customHeight="1" thickBot="1" x14ac:dyDescent="0.3">
      <c r="A381" s="176"/>
      <c r="B381" s="173"/>
      <c r="C381" s="9" t="s">
        <v>11</v>
      </c>
      <c r="D381" s="100">
        <v>11.81</v>
      </c>
      <c r="E381" s="100">
        <v>5.64</v>
      </c>
      <c r="F381" s="100">
        <v>0</v>
      </c>
      <c r="G381" s="100">
        <v>0</v>
      </c>
      <c r="H381" s="100">
        <v>0</v>
      </c>
      <c r="I381" s="100">
        <v>5.64</v>
      </c>
      <c r="J381" s="143">
        <v>37</v>
      </c>
      <c r="K381" s="143">
        <v>7</v>
      </c>
      <c r="L381" s="143">
        <v>36</v>
      </c>
      <c r="M381" s="106">
        <f t="shared" si="32"/>
        <v>21127.4</v>
      </c>
      <c r="N381" s="115">
        <v>40</v>
      </c>
      <c r="O381" s="115">
        <v>50</v>
      </c>
      <c r="P381" s="24">
        <f t="shared" si="24"/>
        <v>31691.1</v>
      </c>
      <c r="Q381" s="23">
        <f t="shared" si="25"/>
        <v>30740.366999999998</v>
      </c>
      <c r="R381" s="146">
        <f t="shared" si="26"/>
        <v>29578.36</v>
      </c>
      <c r="S381" s="187"/>
      <c r="T381" s="196"/>
      <c r="U381" s="25"/>
      <c r="V381" s="16"/>
      <c r="W381" s="15"/>
      <c r="X381" s="15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</row>
    <row r="382" spans="1:40" ht="30" customHeight="1" thickBot="1" x14ac:dyDescent="0.3">
      <c r="A382" s="174" t="s">
        <v>199</v>
      </c>
      <c r="B382" s="184"/>
      <c r="C382" s="11" t="s">
        <v>6</v>
      </c>
      <c r="D382" s="98">
        <v>3.08</v>
      </c>
      <c r="E382" s="98">
        <v>1.72</v>
      </c>
      <c r="F382" s="98">
        <v>0</v>
      </c>
      <c r="G382" s="98">
        <v>0</v>
      </c>
      <c r="H382" s="98">
        <v>0</v>
      </c>
      <c r="I382" s="98">
        <v>1.72</v>
      </c>
      <c r="J382" s="141">
        <v>16</v>
      </c>
      <c r="K382" s="143">
        <v>1.7</v>
      </c>
      <c r="L382" s="143">
        <v>12</v>
      </c>
      <c r="M382" s="100">
        <f t="shared" ref="M382:M390" si="33">M247</f>
        <v>6848.2</v>
      </c>
      <c r="N382" s="115">
        <v>40</v>
      </c>
      <c r="O382" s="115">
        <v>50</v>
      </c>
      <c r="P382" s="24">
        <f t="shared" si="24"/>
        <v>10272.299999999999</v>
      </c>
      <c r="Q382" s="23">
        <f t="shared" si="25"/>
        <v>9964.1309999999994</v>
      </c>
      <c r="R382" s="146">
        <f t="shared" si="26"/>
        <v>9587.48</v>
      </c>
      <c r="S382" s="197" t="s">
        <v>152</v>
      </c>
      <c r="T382" s="188" t="s">
        <v>47</v>
      </c>
      <c r="U382" s="25"/>
      <c r="V382" s="16"/>
      <c r="W382" s="15"/>
      <c r="X382" s="15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</row>
    <row r="383" spans="1:40" ht="30" customHeight="1" thickBot="1" x14ac:dyDescent="0.3">
      <c r="A383" s="175"/>
      <c r="B383" s="183"/>
      <c r="C383" s="18" t="s">
        <v>4</v>
      </c>
      <c r="D383" s="99">
        <v>4.62</v>
      </c>
      <c r="E383" s="99">
        <v>2.56</v>
      </c>
      <c r="F383" s="99">
        <v>0</v>
      </c>
      <c r="G383" s="99">
        <v>0</v>
      </c>
      <c r="H383" s="99">
        <v>0</v>
      </c>
      <c r="I383" s="99">
        <v>2.56</v>
      </c>
      <c r="J383" s="142">
        <v>18</v>
      </c>
      <c r="K383" s="142">
        <v>2.2999999999999998</v>
      </c>
      <c r="L383" s="142">
        <v>13</v>
      </c>
      <c r="M383" s="107">
        <f t="shared" si="33"/>
        <v>9110.7999999999993</v>
      </c>
      <c r="N383" s="115">
        <v>40</v>
      </c>
      <c r="O383" s="115">
        <v>50</v>
      </c>
      <c r="P383" s="24">
        <f t="shared" si="24"/>
        <v>13666.2</v>
      </c>
      <c r="Q383" s="23">
        <f t="shared" si="25"/>
        <v>13256.214</v>
      </c>
      <c r="R383" s="146">
        <f t="shared" si="26"/>
        <v>12755.12</v>
      </c>
      <c r="S383" s="186"/>
      <c r="T383" s="189"/>
      <c r="U383" s="25"/>
      <c r="V383" s="16"/>
      <c r="W383" s="15"/>
      <c r="X383" s="15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</row>
    <row r="384" spans="1:40" ht="30" customHeight="1" thickBot="1" x14ac:dyDescent="0.3">
      <c r="A384" s="176"/>
      <c r="B384" s="183"/>
      <c r="C384" s="8" t="s">
        <v>5</v>
      </c>
      <c r="D384" s="100">
        <v>6.93</v>
      </c>
      <c r="E384" s="100">
        <v>3.43</v>
      </c>
      <c r="F384" s="100">
        <v>0</v>
      </c>
      <c r="G384" s="100">
        <v>0</v>
      </c>
      <c r="H384" s="100">
        <v>0</v>
      </c>
      <c r="I384" s="100">
        <v>3.43</v>
      </c>
      <c r="J384" s="143">
        <v>20</v>
      </c>
      <c r="K384" s="143">
        <v>3</v>
      </c>
      <c r="L384" s="143">
        <v>20</v>
      </c>
      <c r="M384" s="100">
        <f t="shared" si="33"/>
        <v>12222.95</v>
      </c>
      <c r="N384" s="115">
        <v>40</v>
      </c>
      <c r="O384" s="115">
        <v>50</v>
      </c>
      <c r="P384" s="24">
        <f t="shared" si="24"/>
        <v>18334.424999999999</v>
      </c>
      <c r="Q384" s="23">
        <f t="shared" si="25"/>
        <v>17784.392249999997</v>
      </c>
      <c r="R384" s="146">
        <f t="shared" si="26"/>
        <v>17112.13</v>
      </c>
      <c r="S384" s="186"/>
      <c r="T384" s="189"/>
      <c r="U384" s="25"/>
      <c r="V384" s="16"/>
      <c r="W384" s="15"/>
      <c r="X384" s="15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</row>
    <row r="385" spans="1:40" ht="30" customHeight="1" thickBot="1" x14ac:dyDescent="0.3">
      <c r="A385" s="177" t="s">
        <v>200</v>
      </c>
      <c r="B385" s="171"/>
      <c r="C385" s="6" t="s">
        <v>7</v>
      </c>
      <c r="D385" s="98">
        <v>5.97</v>
      </c>
      <c r="E385" s="98">
        <v>3.42</v>
      </c>
      <c r="F385" s="98">
        <v>0</v>
      </c>
      <c r="G385" s="98">
        <v>0</v>
      </c>
      <c r="H385" s="98">
        <v>0</v>
      </c>
      <c r="I385" s="98">
        <v>3.42</v>
      </c>
      <c r="J385" s="141">
        <v>26</v>
      </c>
      <c r="K385" s="141">
        <v>3</v>
      </c>
      <c r="L385" s="141">
        <v>16</v>
      </c>
      <c r="M385" s="98">
        <f t="shared" si="33"/>
        <v>12174.3</v>
      </c>
      <c r="N385" s="115">
        <v>40</v>
      </c>
      <c r="O385" s="115">
        <v>50</v>
      </c>
      <c r="P385" s="24">
        <f t="shared" si="24"/>
        <v>18261.45</v>
      </c>
      <c r="Q385" s="23">
        <f t="shared" si="25"/>
        <v>17713.606500000002</v>
      </c>
      <c r="R385" s="146">
        <f t="shared" si="26"/>
        <v>17044.02</v>
      </c>
      <c r="S385" s="185" t="s">
        <v>153</v>
      </c>
      <c r="T385" s="189"/>
      <c r="U385" s="25"/>
      <c r="V385" s="16"/>
      <c r="W385" s="15"/>
      <c r="X385" s="15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</row>
    <row r="386" spans="1:40" ht="30" customHeight="1" thickBot="1" x14ac:dyDescent="0.3">
      <c r="A386" s="178"/>
      <c r="B386" s="172"/>
      <c r="C386" s="5" t="s">
        <v>8</v>
      </c>
      <c r="D386" s="99">
        <v>6.74</v>
      </c>
      <c r="E386" s="99">
        <v>4.28</v>
      </c>
      <c r="F386" s="99">
        <v>0</v>
      </c>
      <c r="G386" s="99">
        <v>0</v>
      </c>
      <c r="H386" s="99">
        <v>0</v>
      </c>
      <c r="I386" s="99">
        <v>4.28</v>
      </c>
      <c r="J386" s="142">
        <v>28</v>
      </c>
      <c r="K386" s="142">
        <v>4</v>
      </c>
      <c r="L386" s="142">
        <v>24</v>
      </c>
      <c r="M386" s="99">
        <f t="shared" si="33"/>
        <v>15028.6</v>
      </c>
      <c r="N386" s="115">
        <v>40</v>
      </c>
      <c r="O386" s="115">
        <v>50</v>
      </c>
      <c r="P386" s="24">
        <f t="shared" si="24"/>
        <v>22542.9</v>
      </c>
      <c r="Q386" s="23">
        <f t="shared" si="25"/>
        <v>21866.613000000001</v>
      </c>
      <c r="R386" s="146">
        <f t="shared" si="26"/>
        <v>21040.04</v>
      </c>
      <c r="S386" s="186"/>
      <c r="T386" s="189"/>
      <c r="U386" s="25"/>
      <c r="V386" s="16"/>
      <c r="W386" s="15"/>
      <c r="X386" s="15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</row>
    <row r="387" spans="1:40" ht="30" customHeight="1" thickBot="1" x14ac:dyDescent="0.3">
      <c r="A387" s="178"/>
      <c r="B387" s="173"/>
      <c r="C387" s="9" t="s">
        <v>9</v>
      </c>
      <c r="D387" s="100">
        <v>11.29</v>
      </c>
      <c r="E387" s="100">
        <v>5.13</v>
      </c>
      <c r="F387" s="100">
        <v>0</v>
      </c>
      <c r="G387" s="100">
        <v>0</v>
      </c>
      <c r="H387" s="100">
        <v>0</v>
      </c>
      <c r="I387" s="100">
        <v>5.13</v>
      </c>
      <c r="J387" s="144">
        <v>30</v>
      </c>
      <c r="K387" s="144">
        <v>5</v>
      </c>
      <c r="L387" s="144">
        <v>28</v>
      </c>
      <c r="M387" s="106">
        <f t="shared" si="33"/>
        <v>18371.849999999999</v>
      </c>
      <c r="N387" s="115">
        <v>40</v>
      </c>
      <c r="O387" s="115">
        <v>50</v>
      </c>
      <c r="P387" s="24">
        <f t="shared" si="24"/>
        <v>27557.775000000001</v>
      </c>
      <c r="Q387" s="23">
        <f t="shared" si="25"/>
        <v>26731.04175</v>
      </c>
      <c r="R387" s="146">
        <f t="shared" si="26"/>
        <v>25720.59</v>
      </c>
      <c r="S387" s="187"/>
      <c r="T387" s="189"/>
      <c r="U387" s="25"/>
      <c r="V387" s="16"/>
      <c r="W387" s="15"/>
      <c r="X387" s="15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</row>
    <row r="388" spans="1:40" ht="30" customHeight="1" thickBot="1" x14ac:dyDescent="0.3">
      <c r="A388" s="174" t="s">
        <v>201</v>
      </c>
      <c r="B388" s="184"/>
      <c r="C388" s="11" t="s">
        <v>8</v>
      </c>
      <c r="D388" s="98">
        <v>7.7</v>
      </c>
      <c r="E388" s="98">
        <v>4.3</v>
      </c>
      <c r="F388" s="98">
        <v>0</v>
      </c>
      <c r="G388" s="98">
        <v>0</v>
      </c>
      <c r="H388" s="98">
        <v>0</v>
      </c>
      <c r="I388" s="98">
        <v>4.3</v>
      </c>
      <c r="J388" s="143">
        <v>33</v>
      </c>
      <c r="K388" s="143">
        <v>5</v>
      </c>
      <c r="L388" s="143">
        <v>28</v>
      </c>
      <c r="M388" s="100">
        <f t="shared" si="33"/>
        <v>16295.5</v>
      </c>
      <c r="N388" s="115">
        <v>40</v>
      </c>
      <c r="O388" s="115">
        <v>50</v>
      </c>
      <c r="P388" s="24">
        <f t="shared" si="24"/>
        <v>24443.25</v>
      </c>
      <c r="Q388" s="23">
        <f t="shared" si="25"/>
        <v>23709.952499999999</v>
      </c>
      <c r="R388" s="146">
        <f t="shared" si="26"/>
        <v>22813.7</v>
      </c>
      <c r="S388" s="197" t="s">
        <v>154</v>
      </c>
      <c r="T388" s="189"/>
      <c r="U388" s="25"/>
      <c r="V388" s="16"/>
      <c r="W388" s="15"/>
      <c r="X388" s="15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</row>
    <row r="389" spans="1:40" ht="30" customHeight="1" thickBot="1" x14ac:dyDescent="0.3">
      <c r="A389" s="175"/>
      <c r="B389" s="183"/>
      <c r="C389" s="5" t="s">
        <v>10</v>
      </c>
      <c r="D389" s="99">
        <v>8.4700000000000006</v>
      </c>
      <c r="E389" s="99">
        <v>5.17</v>
      </c>
      <c r="F389" s="99">
        <v>0</v>
      </c>
      <c r="G389" s="99">
        <v>0</v>
      </c>
      <c r="H389" s="99">
        <v>0</v>
      </c>
      <c r="I389" s="99">
        <v>5.17</v>
      </c>
      <c r="J389" s="142">
        <v>35</v>
      </c>
      <c r="K389" s="142">
        <v>6</v>
      </c>
      <c r="L389" s="142">
        <v>32</v>
      </c>
      <c r="M389" s="99">
        <f t="shared" si="33"/>
        <v>18768.05</v>
      </c>
      <c r="N389" s="115">
        <v>40</v>
      </c>
      <c r="O389" s="115">
        <v>50</v>
      </c>
      <c r="P389" s="24">
        <f t="shared" ref="P389:P452" si="34">M389*(O389+100)/100</f>
        <v>28152.075000000001</v>
      </c>
      <c r="Q389" s="23">
        <f t="shared" ref="Q389:Q452" si="35">P389*0.97</f>
        <v>27307.512750000002</v>
      </c>
      <c r="R389" s="146">
        <f t="shared" ref="R389:R452" si="36">M389*(N389+100)/100</f>
        <v>26275.27</v>
      </c>
      <c r="S389" s="186"/>
      <c r="T389" s="189"/>
      <c r="U389" s="25"/>
      <c r="V389" s="16"/>
      <c r="W389" s="15"/>
      <c r="X389" s="15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</row>
    <row r="390" spans="1:40" ht="30" customHeight="1" thickBot="1" x14ac:dyDescent="0.3">
      <c r="A390" s="176"/>
      <c r="B390" s="183"/>
      <c r="C390" s="8" t="s">
        <v>11</v>
      </c>
      <c r="D390" s="100">
        <v>11.81</v>
      </c>
      <c r="E390" s="100">
        <v>5.64</v>
      </c>
      <c r="F390" s="100">
        <v>0</v>
      </c>
      <c r="G390" s="100">
        <v>0</v>
      </c>
      <c r="H390" s="100">
        <v>0</v>
      </c>
      <c r="I390" s="100">
        <v>5.64</v>
      </c>
      <c r="J390" s="143">
        <v>37</v>
      </c>
      <c r="K390" s="143">
        <v>7</v>
      </c>
      <c r="L390" s="143">
        <v>36</v>
      </c>
      <c r="M390" s="100">
        <f t="shared" si="33"/>
        <v>21127.4</v>
      </c>
      <c r="N390" s="115">
        <v>40</v>
      </c>
      <c r="O390" s="115">
        <v>50</v>
      </c>
      <c r="P390" s="24">
        <f t="shared" si="34"/>
        <v>31691.1</v>
      </c>
      <c r="Q390" s="23">
        <f t="shared" si="35"/>
        <v>30740.366999999998</v>
      </c>
      <c r="R390" s="146">
        <f t="shared" si="36"/>
        <v>29578.36</v>
      </c>
      <c r="S390" s="186"/>
      <c r="T390" s="196"/>
      <c r="U390" s="25"/>
      <c r="V390" s="16"/>
      <c r="W390" s="15"/>
      <c r="X390" s="15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</row>
    <row r="391" spans="1:40" ht="30" customHeight="1" thickBot="1" x14ac:dyDescent="0.3">
      <c r="A391" s="174" t="s">
        <v>203</v>
      </c>
      <c r="B391" s="171"/>
      <c r="C391" s="6" t="s">
        <v>6</v>
      </c>
      <c r="D391" s="98">
        <v>3.08</v>
      </c>
      <c r="E391" s="98">
        <v>1.72</v>
      </c>
      <c r="F391" s="98">
        <v>0</v>
      </c>
      <c r="G391" s="98">
        <v>0</v>
      </c>
      <c r="H391" s="98">
        <v>0</v>
      </c>
      <c r="I391" s="98">
        <v>1.72</v>
      </c>
      <c r="J391" s="141">
        <v>16</v>
      </c>
      <c r="K391" s="143">
        <v>1.7</v>
      </c>
      <c r="L391" s="143">
        <v>12</v>
      </c>
      <c r="M391" s="98">
        <f t="shared" ref="M391:M399" si="37">M247</f>
        <v>6848.2</v>
      </c>
      <c r="N391" s="115">
        <v>40</v>
      </c>
      <c r="O391" s="115">
        <v>50</v>
      </c>
      <c r="P391" s="24">
        <f t="shared" si="34"/>
        <v>10272.299999999999</v>
      </c>
      <c r="Q391" s="23">
        <f t="shared" si="35"/>
        <v>9964.1309999999994</v>
      </c>
      <c r="R391" s="146">
        <f t="shared" si="36"/>
        <v>9587.48</v>
      </c>
      <c r="S391" s="185" t="s">
        <v>152</v>
      </c>
      <c r="T391" s="188" t="s">
        <v>47</v>
      </c>
      <c r="U391" s="25"/>
      <c r="V391" s="16"/>
      <c r="W391" s="15"/>
      <c r="X391" s="15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</row>
    <row r="392" spans="1:40" ht="30" customHeight="1" thickBot="1" x14ac:dyDescent="0.3">
      <c r="A392" s="175"/>
      <c r="B392" s="172"/>
      <c r="C392" s="18" t="s">
        <v>4</v>
      </c>
      <c r="D392" s="99">
        <v>4.62</v>
      </c>
      <c r="E392" s="99">
        <v>2.56</v>
      </c>
      <c r="F392" s="99">
        <v>0</v>
      </c>
      <c r="G392" s="99">
        <v>0</v>
      </c>
      <c r="H392" s="99">
        <v>0</v>
      </c>
      <c r="I392" s="99">
        <v>2.56</v>
      </c>
      <c r="J392" s="142">
        <v>18</v>
      </c>
      <c r="K392" s="142">
        <v>2.2999999999999998</v>
      </c>
      <c r="L392" s="142">
        <v>13</v>
      </c>
      <c r="M392" s="107">
        <f t="shared" si="37"/>
        <v>9110.7999999999993</v>
      </c>
      <c r="N392" s="115">
        <v>40</v>
      </c>
      <c r="O392" s="115">
        <v>50</v>
      </c>
      <c r="P392" s="24">
        <f t="shared" si="34"/>
        <v>13666.2</v>
      </c>
      <c r="Q392" s="23">
        <f t="shared" si="35"/>
        <v>13256.214</v>
      </c>
      <c r="R392" s="146">
        <f t="shared" si="36"/>
        <v>12755.12</v>
      </c>
      <c r="S392" s="186"/>
      <c r="T392" s="189"/>
      <c r="U392" s="25"/>
      <c r="V392" s="16"/>
      <c r="W392" s="15"/>
      <c r="X392" s="15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</row>
    <row r="393" spans="1:40" ht="30" customHeight="1" thickBot="1" x14ac:dyDescent="0.3">
      <c r="A393" s="176"/>
      <c r="B393" s="173"/>
      <c r="C393" s="9" t="s">
        <v>5</v>
      </c>
      <c r="D393" s="100">
        <v>6.93</v>
      </c>
      <c r="E393" s="100">
        <v>3.43</v>
      </c>
      <c r="F393" s="100">
        <v>0</v>
      </c>
      <c r="G393" s="100">
        <v>0</v>
      </c>
      <c r="H393" s="100">
        <v>0</v>
      </c>
      <c r="I393" s="100">
        <v>3.43</v>
      </c>
      <c r="J393" s="143">
        <v>20</v>
      </c>
      <c r="K393" s="143">
        <v>3</v>
      </c>
      <c r="L393" s="143">
        <v>20</v>
      </c>
      <c r="M393" s="106">
        <f t="shared" si="37"/>
        <v>12222.95</v>
      </c>
      <c r="N393" s="115">
        <v>40</v>
      </c>
      <c r="O393" s="115">
        <v>50</v>
      </c>
      <c r="P393" s="24">
        <f t="shared" si="34"/>
        <v>18334.424999999999</v>
      </c>
      <c r="Q393" s="23">
        <f t="shared" si="35"/>
        <v>17784.392249999997</v>
      </c>
      <c r="R393" s="146">
        <f t="shared" si="36"/>
        <v>17112.13</v>
      </c>
      <c r="S393" s="187"/>
      <c r="T393" s="189"/>
      <c r="U393" s="25"/>
      <c r="V393" s="16"/>
      <c r="W393" s="15"/>
      <c r="X393" s="15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</row>
    <row r="394" spans="1:40" ht="30" customHeight="1" thickBot="1" x14ac:dyDescent="0.3">
      <c r="A394" s="177" t="s">
        <v>204</v>
      </c>
      <c r="B394" s="171"/>
      <c r="C394" s="6" t="s">
        <v>7</v>
      </c>
      <c r="D394" s="98">
        <v>5.97</v>
      </c>
      <c r="E394" s="98">
        <v>3.42</v>
      </c>
      <c r="F394" s="98">
        <v>0</v>
      </c>
      <c r="G394" s="98">
        <v>0</v>
      </c>
      <c r="H394" s="98">
        <v>0</v>
      </c>
      <c r="I394" s="98">
        <v>3.42</v>
      </c>
      <c r="J394" s="141">
        <v>26</v>
      </c>
      <c r="K394" s="141">
        <v>3</v>
      </c>
      <c r="L394" s="141">
        <v>16</v>
      </c>
      <c r="M394" s="98">
        <f t="shared" si="37"/>
        <v>12174.3</v>
      </c>
      <c r="N394" s="115">
        <v>40</v>
      </c>
      <c r="O394" s="115">
        <v>50</v>
      </c>
      <c r="P394" s="24">
        <f t="shared" si="34"/>
        <v>18261.45</v>
      </c>
      <c r="Q394" s="23">
        <f t="shared" si="35"/>
        <v>17713.606500000002</v>
      </c>
      <c r="R394" s="146">
        <f t="shared" si="36"/>
        <v>17044.02</v>
      </c>
      <c r="S394" s="185" t="s">
        <v>153</v>
      </c>
      <c r="T394" s="189"/>
      <c r="U394" s="25"/>
      <c r="V394" s="16"/>
      <c r="W394" s="15"/>
      <c r="X394" s="15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</row>
    <row r="395" spans="1:40" ht="30" customHeight="1" thickBot="1" x14ac:dyDescent="0.3">
      <c r="A395" s="178"/>
      <c r="B395" s="172"/>
      <c r="C395" s="5" t="s">
        <v>8</v>
      </c>
      <c r="D395" s="99">
        <v>6.74</v>
      </c>
      <c r="E395" s="99">
        <v>4.28</v>
      </c>
      <c r="F395" s="99">
        <v>0</v>
      </c>
      <c r="G395" s="99">
        <v>0</v>
      </c>
      <c r="H395" s="99">
        <v>0</v>
      </c>
      <c r="I395" s="99">
        <v>4.28</v>
      </c>
      <c r="J395" s="142">
        <v>28</v>
      </c>
      <c r="K395" s="142">
        <v>4</v>
      </c>
      <c r="L395" s="142">
        <v>24</v>
      </c>
      <c r="M395" s="99">
        <f t="shared" si="37"/>
        <v>15028.6</v>
      </c>
      <c r="N395" s="115">
        <v>40</v>
      </c>
      <c r="O395" s="115">
        <v>50</v>
      </c>
      <c r="P395" s="24">
        <f t="shared" si="34"/>
        <v>22542.9</v>
      </c>
      <c r="Q395" s="23">
        <f t="shared" si="35"/>
        <v>21866.613000000001</v>
      </c>
      <c r="R395" s="146">
        <f t="shared" si="36"/>
        <v>21040.04</v>
      </c>
      <c r="S395" s="186"/>
      <c r="T395" s="189"/>
      <c r="U395" s="25"/>
      <c r="V395" s="16"/>
      <c r="W395" s="15"/>
      <c r="X395" s="15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</row>
    <row r="396" spans="1:40" ht="30" customHeight="1" thickBot="1" x14ac:dyDescent="0.3">
      <c r="A396" s="179"/>
      <c r="B396" s="173"/>
      <c r="C396" s="9" t="s">
        <v>9</v>
      </c>
      <c r="D396" s="100">
        <v>11.29</v>
      </c>
      <c r="E396" s="100">
        <v>5.13</v>
      </c>
      <c r="F396" s="100">
        <v>0</v>
      </c>
      <c r="G396" s="100">
        <v>0</v>
      </c>
      <c r="H396" s="100">
        <v>0</v>
      </c>
      <c r="I396" s="100">
        <v>5.13</v>
      </c>
      <c r="J396" s="144">
        <v>30</v>
      </c>
      <c r="K396" s="144">
        <v>5</v>
      </c>
      <c r="L396" s="144">
        <v>28</v>
      </c>
      <c r="M396" s="106">
        <f t="shared" si="37"/>
        <v>18371.849999999999</v>
      </c>
      <c r="N396" s="115">
        <v>40</v>
      </c>
      <c r="O396" s="115">
        <v>50</v>
      </c>
      <c r="P396" s="24">
        <f t="shared" si="34"/>
        <v>27557.775000000001</v>
      </c>
      <c r="Q396" s="23">
        <f t="shared" si="35"/>
        <v>26731.04175</v>
      </c>
      <c r="R396" s="146">
        <f t="shared" si="36"/>
        <v>25720.59</v>
      </c>
      <c r="S396" s="187"/>
      <c r="T396" s="189"/>
      <c r="U396" s="25"/>
      <c r="V396" s="16"/>
      <c r="W396" s="15"/>
      <c r="X396" s="15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</row>
    <row r="397" spans="1:40" ht="30" customHeight="1" thickBot="1" x14ac:dyDescent="0.3">
      <c r="A397" s="180" t="s">
        <v>202</v>
      </c>
      <c r="B397" s="171"/>
      <c r="C397" s="6" t="s">
        <v>8</v>
      </c>
      <c r="D397" s="98">
        <v>7.7</v>
      </c>
      <c r="E397" s="98">
        <v>4.3</v>
      </c>
      <c r="F397" s="98">
        <v>0</v>
      </c>
      <c r="G397" s="98">
        <v>0</v>
      </c>
      <c r="H397" s="98">
        <v>0</v>
      </c>
      <c r="I397" s="98">
        <v>4.3</v>
      </c>
      <c r="J397" s="143">
        <v>33</v>
      </c>
      <c r="K397" s="143">
        <v>5</v>
      </c>
      <c r="L397" s="143">
        <v>28</v>
      </c>
      <c r="M397" s="98">
        <f t="shared" si="37"/>
        <v>16295.5</v>
      </c>
      <c r="N397" s="115">
        <v>40</v>
      </c>
      <c r="O397" s="115">
        <v>50</v>
      </c>
      <c r="P397" s="24">
        <f t="shared" si="34"/>
        <v>24443.25</v>
      </c>
      <c r="Q397" s="23">
        <f t="shared" si="35"/>
        <v>23709.952499999999</v>
      </c>
      <c r="R397" s="146">
        <f t="shared" si="36"/>
        <v>22813.7</v>
      </c>
      <c r="S397" s="185" t="s">
        <v>154</v>
      </c>
      <c r="T397" s="189"/>
      <c r="U397" s="25"/>
      <c r="V397" s="16"/>
      <c r="W397" s="15"/>
      <c r="X397" s="15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</row>
    <row r="398" spans="1:40" ht="30" customHeight="1" thickBot="1" x14ac:dyDescent="0.3">
      <c r="A398" s="181"/>
      <c r="B398" s="172"/>
      <c r="C398" s="5" t="s">
        <v>10</v>
      </c>
      <c r="D398" s="99">
        <v>8.4700000000000006</v>
      </c>
      <c r="E398" s="99">
        <v>5.17</v>
      </c>
      <c r="F398" s="99">
        <v>0</v>
      </c>
      <c r="G398" s="99">
        <v>0</v>
      </c>
      <c r="H398" s="99">
        <v>0</v>
      </c>
      <c r="I398" s="99">
        <v>5.17</v>
      </c>
      <c r="J398" s="142">
        <v>35</v>
      </c>
      <c r="K398" s="142">
        <v>6</v>
      </c>
      <c r="L398" s="142">
        <v>32</v>
      </c>
      <c r="M398" s="99">
        <f t="shared" si="37"/>
        <v>18768.05</v>
      </c>
      <c r="N398" s="115">
        <v>40</v>
      </c>
      <c r="O398" s="115">
        <v>50</v>
      </c>
      <c r="P398" s="24">
        <f t="shared" si="34"/>
        <v>28152.075000000001</v>
      </c>
      <c r="Q398" s="23">
        <f t="shared" si="35"/>
        <v>27307.512750000002</v>
      </c>
      <c r="R398" s="146">
        <f t="shared" si="36"/>
        <v>26275.27</v>
      </c>
      <c r="S398" s="186"/>
      <c r="T398" s="189"/>
      <c r="U398" s="25"/>
      <c r="V398" s="16"/>
      <c r="W398" s="15"/>
      <c r="X398" s="15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</row>
    <row r="399" spans="1:40" ht="30" customHeight="1" thickBot="1" x14ac:dyDescent="0.3">
      <c r="A399" s="181"/>
      <c r="B399" s="173"/>
      <c r="C399" s="9" t="s">
        <v>11</v>
      </c>
      <c r="D399" s="100">
        <v>11.81</v>
      </c>
      <c r="E399" s="100">
        <v>5.64</v>
      </c>
      <c r="F399" s="100">
        <v>0</v>
      </c>
      <c r="G399" s="100">
        <v>0</v>
      </c>
      <c r="H399" s="100">
        <v>0</v>
      </c>
      <c r="I399" s="100">
        <v>5.64</v>
      </c>
      <c r="J399" s="143">
        <v>37</v>
      </c>
      <c r="K399" s="143">
        <v>7</v>
      </c>
      <c r="L399" s="143">
        <v>36</v>
      </c>
      <c r="M399" s="106">
        <f t="shared" si="37"/>
        <v>21127.4</v>
      </c>
      <c r="N399" s="115">
        <v>40</v>
      </c>
      <c r="O399" s="115">
        <v>50</v>
      </c>
      <c r="P399" s="24">
        <f t="shared" si="34"/>
        <v>31691.1</v>
      </c>
      <c r="Q399" s="23">
        <f t="shared" si="35"/>
        <v>30740.366999999998</v>
      </c>
      <c r="R399" s="146">
        <f t="shared" si="36"/>
        <v>29578.36</v>
      </c>
      <c r="S399" s="187"/>
      <c r="T399" s="196"/>
      <c r="U399" s="25"/>
      <c r="V399" s="16"/>
      <c r="W399" s="15"/>
      <c r="X399" s="15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</row>
    <row r="400" spans="1:40" ht="30" customHeight="1" thickBot="1" x14ac:dyDescent="0.3">
      <c r="A400" s="174" t="s">
        <v>205</v>
      </c>
      <c r="B400" s="182"/>
      <c r="C400" s="11" t="s">
        <v>6</v>
      </c>
      <c r="D400" s="98">
        <v>3.08</v>
      </c>
      <c r="E400" s="98">
        <v>1.72</v>
      </c>
      <c r="F400" s="98">
        <v>0</v>
      </c>
      <c r="G400" s="98">
        <v>0</v>
      </c>
      <c r="H400" s="98">
        <v>0</v>
      </c>
      <c r="I400" s="98">
        <v>1.72</v>
      </c>
      <c r="J400" s="141">
        <v>16</v>
      </c>
      <c r="K400" s="143">
        <v>1.7</v>
      </c>
      <c r="L400" s="143">
        <v>12</v>
      </c>
      <c r="M400" s="100">
        <f t="shared" ref="M400:M408" si="38">M247</f>
        <v>6848.2</v>
      </c>
      <c r="N400" s="115">
        <v>40</v>
      </c>
      <c r="O400" s="115">
        <v>50</v>
      </c>
      <c r="P400" s="24">
        <f t="shared" si="34"/>
        <v>10272.299999999999</v>
      </c>
      <c r="Q400" s="23">
        <f t="shared" si="35"/>
        <v>9964.1309999999994</v>
      </c>
      <c r="R400" s="146">
        <f t="shared" si="36"/>
        <v>9587.48</v>
      </c>
      <c r="S400" s="197" t="s">
        <v>152</v>
      </c>
      <c r="T400" s="188" t="s">
        <v>47</v>
      </c>
      <c r="U400" s="25"/>
      <c r="V400" s="16"/>
      <c r="W400" s="15"/>
      <c r="X400" s="15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</row>
    <row r="401" spans="1:40" ht="30" customHeight="1" thickBot="1" x14ac:dyDescent="0.3">
      <c r="A401" s="175"/>
      <c r="B401" s="183"/>
      <c r="C401" s="18" t="s">
        <v>4</v>
      </c>
      <c r="D401" s="99">
        <v>4.62</v>
      </c>
      <c r="E401" s="99">
        <v>2.56</v>
      </c>
      <c r="F401" s="99">
        <v>0</v>
      </c>
      <c r="G401" s="99">
        <v>0</v>
      </c>
      <c r="H401" s="99">
        <v>0</v>
      </c>
      <c r="I401" s="99">
        <v>2.56</v>
      </c>
      <c r="J401" s="142">
        <v>18</v>
      </c>
      <c r="K401" s="142">
        <v>2.2999999999999998</v>
      </c>
      <c r="L401" s="142">
        <v>13</v>
      </c>
      <c r="M401" s="107">
        <f t="shared" si="38"/>
        <v>9110.7999999999993</v>
      </c>
      <c r="N401" s="115">
        <v>40</v>
      </c>
      <c r="O401" s="115">
        <v>50</v>
      </c>
      <c r="P401" s="24">
        <f t="shared" si="34"/>
        <v>13666.2</v>
      </c>
      <c r="Q401" s="23">
        <f t="shared" si="35"/>
        <v>13256.214</v>
      </c>
      <c r="R401" s="146">
        <f t="shared" si="36"/>
        <v>12755.12</v>
      </c>
      <c r="S401" s="186"/>
      <c r="T401" s="189"/>
      <c r="U401" s="25"/>
      <c r="V401" s="16"/>
      <c r="W401" s="15"/>
      <c r="X401" s="15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</row>
    <row r="402" spans="1:40" ht="30" customHeight="1" thickBot="1" x14ac:dyDescent="0.3">
      <c r="A402" s="176"/>
      <c r="B402" s="183"/>
      <c r="C402" s="8" t="s">
        <v>5</v>
      </c>
      <c r="D402" s="100">
        <v>6.93</v>
      </c>
      <c r="E402" s="100">
        <v>3.43</v>
      </c>
      <c r="F402" s="100">
        <v>0</v>
      </c>
      <c r="G402" s="100">
        <v>0</v>
      </c>
      <c r="H402" s="100">
        <v>0</v>
      </c>
      <c r="I402" s="100">
        <v>3.43</v>
      </c>
      <c r="J402" s="143">
        <v>20</v>
      </c>
      <c r="K402" s="143">
        <v>3</v>
      </c>
      <c r="L402" s="143">
        <v>20</v>
      </c>
      <c r="M402" s="100">
        <f t="shared" si="38"/>
        <v>12222.95</v>
      </c>
      <c r="N402" s="115">
        <v>40</v>
      </c>
      <c r="O402" s="115">
        <v>50</v>
      </c>
      <c r="P402" s="24">
        <f t="shared" si="34"/>
        <v>18334.424999999999</v>
      </c>
      <c r="Q402" s="23">
        <f t="shared" si="35"/>
        <v>17784.392249999997</v>
      </c>
      <c r="R402" s="146">
        <f t="shared" si="36"/>
        <v>17112.13</v>
      </c>
      <c r="S402" s="186"/>
      <c r="T402" s="189"/>
      <c r="U402" s="25"/>
      <c r="V402" s="16"/>
      <c r="W402" s="15"/>
      <c r="X402" s="15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</row>
    <row r="403" spans="1:40" ht="30" customHeight="1" thickBot="1" x14ac:dyDescent="0.3">
      <c r="A403" s="177" t="s">
        <v>206</v>
      </c>
      <c r="B403" s="171"/>
      <c r="C403" s="6" t="s">
        <v>7</v>
      </c>
      <c r="D403" s="98">
        <v>5.97</v>
      </c>
      <c r="E403" s="98">
        <v>3.42</v>
      </c>
      <c r="F403" s="98">
        <v>0</v>
      </c>
      <c r="G403" s="98">
        <v>0</v>
      </c>
      <c r="H403" s="98">
        <v>0</v>
      </c>
      <c r="I403" s="98">
        <v>3.42</v>
      </c>
      <c r="J403" s="141">
        <v>26</v>
      </c>
      <c r="K403" s="141">
        <v>3</v>
      </c>
      <c r="L403" s="141">
        <v>16</v>
      </c>
      <c r="M403" s="98">
        <f t="shared" si="38"/>
        <v>12174.3</v>
      </c>
      <c r="N403" s="115">
        <v>40</v>
      </c>
      <c r="O403" s="115">
        <v>50</v>
      </c>
      <c r="P403" s="24">
        <f t="shared" si="34"/>
        <v>18261.45</v>
      </c>
      <c r="Q403" s="23">
        <f t="shared" si="35"/>
        <v>17713.606500000002</v>
      </c>
      <c r="R403" s="146">
        <f t="shared" si="36"/>
        <v>17044.02</v>
      </c>
      <c r="S403" s="185" t="s">
        <v>153</v>
      </c>
      <c r="T403" s="189"/>
      <c r="U403" s="25"/>
      <c r="V403" s="16"/>
      <c r="W403" s="15"/>
      <c r="X403" s="15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</row>
    <row r="404" spans="1:40" ht="30" customHeight="1" thickBot="1" x14ac:dyDescent="0.3">
      <c r="A404" s="178"/>
      <c r="B404" s="172"/>
      <c r="C404" s="5" t="s">
        <v>8</v>
      </c>
      <c r="D404" s="99">
        <v>6.74</v>
      </c>
      <c r="E404" s="99">
        <v>4.28</v>
      </c>
      <c r="F404" s="99">
        <v>0</v>
      </c>
      <c r="G404" s="99">
        <v>0</v>
      </c>
      <c r="H404" s="99">
        <v>0</v>
      </c>
      <c r="I404" s="99">
        <v>4.28</v>
      </c>
      <c r="J404" s="142">
        <v>28</v>
      </c>
      <c r="K404" s="142">
        <v>4</v>
      </c>
      <c r="L404" s="142">
        <v>24</v>
      </c>
      <c r="M404" s="99">
        <f t="shared" si="38"/>
        <v>15028.6</v>
      </c>
      <c r="N404" s="115">
        <v>40</v>
      </c>
      <c r="O404" s="115">
        <v>50</v>
      </c>
      <c r="P404" s="24">
        <f t="shared" si="34"/>
        <v>22542.9</v>
      </c>
      <c r="Q404" s="23">
        <f t="shared" si="35"/>
        <v>21866.613000000001</v>
      </c>
      <c r="R404" s="146">
        <f t="shared" si="36"/>
        <v>21040.04</v>
      </c>
      <c r="S404" s="186"/>
      <c r="T404" s="189"/>
      <c r="U404" s="25"/>
      <c r="V404" s="16"/>
      <c r="W404" s="15"/>
      <c r="X404" s="15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</row>
    <row r="405" spans="1:40" ht="30" customHeight="1" thickBot="1" x14ac:dyDescent="0.3">
      <c r="A405" s="178"/>
      <c r="B405" s="173"/>
      <c r="C405" s="9" t="s">
        <v>9</v>
      </c>
      <c r="D405" s="100">
        <v>11.29</v>
      </c>
      <c r="E405" s="100">
        <v>5.13</v>
      </c>
      <c r="F405" s="100">
        <v>0</v>
      </c>
      <c r="G405" s="100">
        <v>0</v>
      </c>
      <c r="H405" s="100">
        <v>0</v>
      </c>
      <c r="I405" s="100">
        <v>5.13</v>
      </c>
      <c r="J405" s="144">
        <v>30</v>
      </c>
      <c r="K405" s="144">
        <v>5</v>
      </c>
      <c r="L405" s="144">
        <v>28</v>
      </c>
      <c r="M405" s="106">
        <f t="shared" si="38"/>
        <v>18371.849999999999</v>
      </c>
      <c r="N405" s="115">
        <v>40</v>
      </c>
      <c r="O405" s="115">
        <v>50</v>
      </c>
      <c r="P405" s="24">
        <f t="shared" si="34"/>
        <v>27557.775000000001</v>
      </c>
      <c r="Q405" s="23">
        <f t="shared" si="35"/>
        <v>26731.04175</v>
      </c>
      <c r="R405" s="146">
        <f t="shared" si="36"/>
        <v>25720.59</v>
      </c>
      <c r="S405" s="187"/>
      <c r="T405" s="189"/>
      <c r="U405" s="25"/>
      <c r="V405" s="16"/>
      <c r="W405" s="15"/>
      <c r="X405" s="15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</row>
    <row r="406" spans="1:40" ht="30" customHeight="1" thickBot="1" x14ac:dyDescent="0.3">
      <c r="A406" s="174" t="s">
        <v>207</v>
      </c>
      <c r="B406" s="171"/>
      <c r="C406" s="6" t="s">
        <v>8</v>
      </c>
      <c r="D406" s="98">
        <v>7.7</v>
      </c>
      <c r="E406" s="98">
        <v>4.3</v>
      </c>
      <c r="F406" s="98">
        <v>0</v>
      </c>
      <c r="G406" s="98">
        <v>0</v>
      </c>
      <c r="H406" s="98">
        <v>0</v>
      </c>
      <c r="I406" s="98">
        <v>4.3</v>
      </c>
      <c r="J406" s="143">
        <v>33</v>
      </c>
      <c r="K406" s="143">
        <v>5</v>
      </c>
      <c r="L406" s="143">
        <v>28</v>
      </c>
      <c r="M406" s="98">
        <f t="shared" si="38"/>
        <v>16295.5</v>
      </c>
      <c r="N406" s="115">
        <v>40</v>
      </c>
      <c r="O406" s="115">
        <v>50</v>
      </c>
      <c r="P406" s="24">
        <f t="shared" si="34"/>
        <v>24443.25</v>
      </c>
      <c r="Q406" s="23">
        <f t="shared" si="35"/>
        <v>23709.952499999999</v>
      </c>
      <c r="R406" s="146">
        <f t="shared" si="36"/>
        <v>22813.7</v>
      </c>
      <c r="S406" s="185" t="s">
        <v>154</v>
      </c>
      <c r="T406" s="189"/>
      <c r="U406" s="25"/>
      <c r="V406" s="16"/>
      <c r="W406" s="15"/>
      <c r="X406" s="15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</row>
    <row r="407" spans="1:40" ht="30" customHeight="1" thickBot="1" x14ac:dyDescent="0.3">
      <c r="A407" s="175"/>
      <c r="B407" s="172"/>
      <c r="C407" s="5" t="s">
        <v>10</v>
      </c>
      <c r="D407" s="99">
        <v>8.4700000000000006</v>
      </c>
      <c r="E407" s="99">
        <v>5.17</v>
      </c>
      <c r="F407" s="99">
        <v>0</v>
      </c>
      <c r="G407" s="99">
        <v>0</v>
      </c>
      <c r="H407" s="99">
        <v>0</v>
      </c>
      <c r="I407" s="99">
        <v>5.17</v>
      </c>
      <c r="J407" s="142">
        <v>35</v>
      </c>
      <c r="K407" s="142">
        <v>6</v>
      </c>
      <c r="L407" s="142">
        <v>32</v>
      </c>
      <c r="M407" s="99">
        <f t="shared" si="38"/>
        <v>18768.05</v>
      </c>
      <c r="N407" s="115">
        <v>40</v>
      </c>
      <c r="O407" s="115">
        <v>50</v>
      </c>
      <c r="P407" s="24">
        <f t="shared" si="34"/>
        <v>28152.075000000001</v>
      </c>
      <c r="Q407" s="23">
        <f t="shared" si="35"/>
        <v>27307.512750000002</v>
      </c>
      <c r="R407" s="146">
        <f t="shared" si="36"/>
        <v>26275.27</v>
      </c>
      <c r="S407" s="186"/>
      <c r="T407" s="189"/>
      <c r="U407" s="25"/>
      <c r="V407" s="16"/>
      <c r="W407" s="15"/>
      <c r="X407" s="15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</row>
    <row r="408" spans="1:40" ht="30" customHeight="1" thickBot="1" x14ac:dyDescent="0.3">
      <c r="A408" s="176"/>
      <c r="B408" s="173"/>
      <c r="C408" s="9" t="s">
        <v>11</v>
      </c>
      <c r="D408" s="100">
        <v>11.81</v>
      </c>
      <c r="E408" s="100">
        <v>5.64</v>
      </c>
      <c r="F408" s="100">
        <v>0</v>
      </c>
      <c r="G408" s="100">
        <v>0</v>
      </c>
      <c r="H408" s="100">
        <v>0</v>
      </c>
      <c r="I408" s="100">
        <v>5.64</v>
      </c>
      <c r="J408" s="143">
        <v>37</v>
      </c>
      <c r="K408" s="143">
        <v>7</v>
      </c>
      <c r="L408" s="143">
        <v>36</v>
      </c>
      <c r="M408" s="106">
        <f t="shared" si="38"/>
        <v>21127.4</v>
      </c>
      <c r="N408" s="115">
        <v>40</v>
      </c>
      <c r="O408" s="115">
        <v>50</v>
      </c>
      <c r="P408" s="24">
        <f t="shared" si="34"/>
        <v>31691.1</v>
      </c>
      <c r="Q408" s="23">
        <f t="shared" si="35"/>
        <v>30740.366999999998</v>
      </c>
      <c r="R408" s="146">
        <f t="shared" si="36"/>
        <v>29578.36</v>
      </c>
      <c r="S408" s="187"/>
      <c r="T408" s="196"/>
      <c r="U408" s="25"/>
      <c r="V408" s="16"/>
      <c r="W408" s="15"/>
      <c r="X408" s="15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</row>
    <row r="409" spans="1:40" ht="30" customHeight="1" thickBot="1" x14ac:dyDescent="0.3">
      <c r="A409" s="174" t="s">
        <v>208</v>
      </c>
      <c r="B409" s="171"/>
      <c r="C409" s="6" t="s">
        <v>6</v>
      </c>
      <c r="D409" s="98">
        <v>3.08</v>
      </c>
      <c r="E409" s="98">
        <v>1.72</v>
      </c>
      <c r="F409" s="98">
        <v>0</v>
      </c>
      <c r="G409" s="98">
        <v>0.86</v>
      </c>
      <c r="H409" s="98">
        <v>0</v>
      </c>
      <c r="I409" s="98">
        <v>0.86</v>
      </c>
      <c r="J409" s="141">
        <v>16</v>
      </c>
      <c r="K409" s="143">
        <v>1.7</v>
      </c>
      <c r="L409" s="143">
        <v>12</v>
      </c>
      <c r="M409" s="98">
        <f>D409*D2+E409*E2+F409*F2+G409*G2+H409*H2+I409*I2+J409*J2+K409*K2+L409*L2</f>
        <v>6031.2</v>
      </c>
      <c r="N409" s="115">
        <v>40</v>
      </c>
      <c r="O409" s="115">
        <v>50</v>
      </c>
      <c r="P409" s="24">
        <f t="shared" si="34"/>
        <v>9046.7999999999993</v>
      </c>
      <c r="Q409" s="23">
        <f t="shared" si="35"/>
        <v>8775.3959999999988</v>
      </c>
      <c r="R409" s="146">
        <f t="shared" si="36"/>
        <v>8443.68</v>
      </c>
      <c r="S409" s="185" t="s">
        <v>152</v>
      </c>
      <c r="T409" s="188" t="s">
        <v>47</v>
      </c>
      <c r="U409" s="25"/>
      <c r="V409" s="16"/>
      <c r="W409" s="15"/>
      <c r="X409" s="15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</row>
    <row r="410" spans="1:40" ht="30" customHeight="1" thickBot="1" x14ac:dyDescent="0.3">
      <c r="A410" s="189"/>
      <c r="B410" s="172"/>
      <c r="C410" s="18" t="s">
        <v>4</v>
      </c>
      <c r="D410" s="99">
        <v>4.62</v>
      </c>
      <c r="E410" s="99">
        <v>2.56</v>
      </c>
      <c r="F410" s="99">
        <v>0</v>
      </c>
      <c r="G410" s="99">
        <v>1.28</v>
      </c>
      <c r="H410" s="99">
        <v>0</v>
      </c>
      <c r="I410" s="99">
        <v>1.28</v>
      </c>
      <c r="J410" s="142">
        <v>18</v>
      </c>
      <c r="K410" s="142">
        <v>2.2999999999999998</v>
      </c>
      <c r="L410" s="142">
        <v>13</v>
      </c>
      <c r="M410" s="107">
        <f>D410*D2+E410*E2+F410*F2+G410*G2+H410*H2+I410*I2+J410*J2+K410*K2+L410*L2</f>
        <v>7894.8</v>
      </c>
      <c r="N410" s="115">
        <v>40</v>
      </c>
      <c r="O410" s="115">
        <v>50</v>
      </c>
      <c r="P410" s="24">
        <f t="shared" si="34"/>
        <v>11842.2</v>
      </c>
      <c r="Q410" s="23">
        <f t="shared" si="35"/>
        <v>11486.934000000001</v>
      </c>
      <c r="R410" s="146">
        <f t="shared" si="36"/>
        <v>11052.72</v>
      </c>
      <c r="S410" s="186"/>
      <c r="T410" s="189"/>
      <c r="U410" s="25"/>
      <c r="V410" s="16"/>
      <c r="W410" s="15"/>
      <c r="X410" s="15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</row>
    <row r="411" spans="1:40" ht="30" customHeight="1" thickBot="1" x14ac:dyDescent="0.3">
      <c r="A411" s="196"/>
      <c r="B411" s="173"/>
      <c r="C411" s="9" t="s">
        <v>5</v>
      </c>
      <c r="D411" s="100">
        <v>6.93</v>
      </c>
      <c r="E411" s="100">
        <v>3.43</v>
      </c>
      <c r="F411" s="100">
        <v>0</v>
      </c>
      <c r="G411" s="100">
        <v>1.72</v>
      </c>
      <c r="H411" s="100">
        <v>0</v>
      </c>
      <c r="I411" s="100">
        <v>1.72</v>
      </c>
      <c r="J411" s="143">
        <v>20</v>
      </c>
      <c r="K411" s="143">
        <v>3</v>
      </c>
      <c r="L411" s="143">
        <v>20</v>
      </c>
      <c r="M411" s="106">
        <f>D411*D2+E411*E2+F411*F2+G411*G2+H411*H2+I411*I2+J411*J2+K411*K2+L411*L2</f>
        <v>10606.45</v>
      </c>
      <c r="N411" s="115">
        <v>40</v>
      </c>
      <c r="O411" s="115">
        <v>50</v>
      </c>
      <c r="P411" s="24">
        <f t="shared" si="34"/>
        <v>15909.674999999999</v>
      </c>
      <c r="Q411" s="23">
        <f t="shared" si="35"/>
        <v>15432.384749999999</v>
      </c>
      <c r="R411" s="146">
        <f t="shared" si="36"/>
        <v>14849.03</v>
      </c>
      <c r="S411" s="187"/>
      <c r="T411" s="189"/>
      <c r="U411" s="25"/>
      <c r="V411" s="16"/>
      <c r="W411" s="15"/>
      <c r="X411" s="15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</row>
    <row r="412" spans="1:40" ht="30" customHeight="1" thickBot="1" x14ac:dyDescent="0.3">
      <c r="A412" s="177" t="s">
        <v>209</v>
      </c>
      <c r="B412" s="171"/>
      <c r="C412" s="6" t="s">
        <v>7</v>
      </c>
      <c r="D412" s="98">
        <v>5.97</v>
      </c>
      <c r="E412" s="98">
        <v>3.42</v>
      </c>
      <c r="F412" s="98">
        <v>0</v>
      </c>
      <c r="G412" s="101">
        <v>2.2799999999999998</v>
      </c>
      <c r="H412" s="98">
        <v>0</v>
      </c>
      <c r="I412" s="101">
        <v>1.1399999999999999</v>
      </c>
      <c r="J412" s="141">
        <v>26</v>
      </c>
      <c r="K412" s="141">
        <v>3</v>
      </c>
      <c r="L412" s="141">
        <v>16</v>
      </c>
      <c r="M412" s="98">
        <f>D412*D2+E412*E2+F412*F2+G412*G2+H412*H2+I412*I2+J412*J2+K412*K2+L412*L2</f>
        <v>10008.299999999999</v>
      </c>
      <c r="N412" s="115">
        <v>40</v>
      </c>
      <c r="O412" s="115">
        <v>50</v>
      </c>
      <c r="P412" s="24">
        <f t="shared" si="34"/>
        <v>15012.45</v>
      </c>
      <c r="Q412" s="23">
        <f t="shared" si="35"/>
        <v>14562.076500000001</v>
      </c>
      <c r="R412" s="146">
        <f t="shared" si="36"/>
        <v>14011.62</v>
      </c>
      <c r="S412" s="185" t="s">
        <v>153</v>
      </c>
      <c r="T412" s="189"/>
      <c r="U412" s="25"/>
      <c r="V412" s="16"/>
      <c r="W412" s="15"/>
      <c r="X412" s="15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</row>
    <row r="413" spans="1:40" ht="30" customHeight="1" thickBot="1" x14ac:dyDescent="0.3">
      <c r="A413" s="245"/>
      <c r="B413" s="172"/>
      <c r="C413" s="5" t="s">
        <v>8</v>
      </c>
      <c r="D413" s="99">
        <v>6.74</v>
      </c>
      <c r="E413" s="99">
        <v>4.28</v>
      </c>
      <c r="F413" s="99">
        <v>0</v>
      </c>
      <c r="G413" s="99">
        <v>2.84</v>
      </c>
      <c r="H413" s="99">
        <v>0</v>
      </c>
      <c r="I413" s="99">
        <v>1.42</v>
      </c>
      <c r="J413" s="142">
        <v>28</v>
      </c>
      <c r="K413" s="142">
        <v>4</v>
      </c>
      <c r="L413" s="142">
        <v>24</v>
      </c>
      <c r="M413" s="99">
        <f>D413*D2+E413*E2+F413*F2+G413*G2+H413*H2+I413*I2+J413*J2+K413*K2+L413*L2</f>
        <v>12295.6</v>
      </c>
      <c r="N413" s="115">
        <v>40</v>
      </c>
      <c r="O413" s="115">
        <v>50</v>
      </c>
      <c r="P413" s="24">
        <f t="shared" si="34"/>
        <v>18443.400000000001</v>
      </c>
      <c r="Q413" s="23">
        <f t="shared" si="35"/>
        <v>17890.098000000002</v>
      </c>
      <c r="R413" s="146">
        <f t="shared" si="36"/>
        <v>17213.84</v>
      </c>
      <c r="S413" s="186"/>
      <c r="T413" s="189"/>
      <c r="U413" s="25"/>
      <c r="V413" s="16"/>
      <c r="W413" s="15"/>
      <c r="X413" s="15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</row>
    <row r="414" spans="1:40" ht="30" customHeight="1" thickBot="1" x14ac:dyDescent="0.3">
      <c r="A414" s="245"/>
      <c r="B414" s="173"/>
      <c r="C414" s="9" t="s">
        <v>9</v>
      </c>
      <c r="D414" s="100">
        <v>11.29</v>
      </c>
      <c r="E414" s="100">
        <v>5.13</v>
      </c>
      <c r="F414" s="100">
        <v>0</v>
      </c>
      <c r="G414" s="100">
        <v>3.42</v>
      </c>
      <c r="H414" s="100">
        <v>0</v>
      </c>
      <c r="I414" s="100">
        <v>1.71</v>
      </c>
      <c r="J414" s="144">
        <v>30</v>
      </c>
      <c r="K414" s="144">
        <v>5</v>
      </c>
      <c r="L414" s="144">
        <v>28</v>
      </c>
      <c r="M414" s="106">
        <f>D414*D2+E414*E2+F414*F2+G414*G2+H414*H2+I414*I2+J414*J2+K414*K2+L414*L2</f>
        <v>15122.85</v>
      </c>
      <c r="N414" s="115">
        <v>40</v>
      </c>
      <c r="O414" s="115">
        <v>50</v>
      </c>
      <c r="P414" s="24">
        <f t="shared" si="34"/>
        <v>22684.275000000001</v>
      </c>
      <c r="Q414" s="23">
        <f t="shared" si="35"/>
        <v>22003.746750000002</v>
      </c>
      <c r="R414" s="146">
        <f t="shared" si="36"/>
        <v>21171.99</v>
      </c>
      <c r="S414" s="187"/>
      <c r="T414" s="189"/>
      <c r="U414" s="25"/>
      <c r="V414" s="16"/>
      <c r="W414" s="15"/>
      <c r="X414" s="15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</row>
    <row r="415" spans="1:40" ht="30" customHeight="1" thickBot="1" x14ac:dyDescent="0.3">
      <c r="A415" s="174" t="s">
        <v>210</v>
      </c>
      <c r="B415" s="184"/>
      <c r="C415" s="11" t="s">
        <v>8</v>
      </c>
      <c r="D415" s="98">
        <v>7.7</v>
      </c>
      <c r="E415" s="98">
        <v>4.3</v>
      </c>
      <c r="F415" s="98">
        <v>0</v>
      </c>
      <c r="G415" s="98">
        <v>2.15</v>
      </c>
      <c r="H415" s="98">
        <v>0</v>
      </c>
      <c r="I415" s="98">
        <v>2.15</v>
      </c>
      <c r="J415" s="143">
        <v>33</v>
      </c>
      <c r="K415" s="143">
        <v>5</v>
      </c>
      <c r="L415" s="143">
        <v>28</v>
      </c>
      <c r="M415" s="100">
        <f>D415*D2+E415*E2+F415*F2+G415*G2+H415*H2+I415*I2+J415*J2+K415*K2+L415*L2</f>
        <v>14253</v>
      </c>
      <c r="N415" s="115">
        <v>40</v>
      </c>
      <c r="O415" s="115">
        <v>50</v>
      </c>
      <c r="P415" s="24">
        <f t="shared" si="34"/>
        <v>21379.5</v>
      </c>
      <c r="Q415" s="23">
        <f t="shared" si="35"/>
        <v>20738.114999999998</v>
      </c>
      <c r="R415" s="146">
        <f t="shared" si="36"/>
        <v>19954.2</v>
      </c>
      <c r="S415" s="197" t="s">
        <v>154</v>
      </c>
      <c r="T415" s="189"/>
      <c r="U415" s="25"/>
      <c r="V415" s="16"/>
      <c r="W415" s="15"/>
      <c r="X415" s="15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</row>
    <row r="416" spans="1:40" ht="30" customHeight="1" thickBot="1" x14ac:dyDescent="0.3">
      <c r="A416" s="189"/>
      <c r="B416" s="183"/>
      <c r="C416" s="5" t="s">
        <v>10</v>
      </c>
      <c r="D416" s="99">
        <v>8.4700000000000006</v>
      </c>
      <c r="E416" s="99">
        <v>5.17</v>
      </c>
      <c r="F416" s="99">
        <v>0</v>
      </c>
      <c r="G416" s="99">
        <v>2.58</v>
      </c>
      <c r="H416" s="99">
        <v>0</v>
      </c>
      <c r="I416" s="99">
        <v>2.58</v>
      </c>
      <c r="J416" s="142">
        <v>35</v>
      </c>
      <c r="K416" s="142">
        <v>6</v>
      </c>
      <c r="L416" s="142">
        <v>32</v>
      </c>
      <c r="M416" s="99">
        <f>D416*D2+E416*E2+F416*F2+G416*G2+H416*H2+I416*I2+J416*J2+K416*K2+L416*L2</f>
        <v>16299.55</v>
      </c>
      <c r="N416" s="115">
        <v>40</v>
      </c>
      <c r="O416" s="115">
        <v>50</v>
      </c>
      <c r="P416" s="24">
        <f t="shared" si="34"/>
        <v>24449.325000000001</v>
      </c>
      <c r="Q416" s="23">
        <f t="shared" si="35"/>
        <v>23715.845249999998</v>
      </c>
      <c r="R416" s="146">
        <f t="shared" si="36"/>
        <v>22819.37</v>
      </c>
      <c r="S416" s="186"/>
      <c r="T416" s="189"/>
      <c r="U416" s="25"/>
      <c r="V416" s="16"/>
      <c r="W416" s="15"/>
      <c r="X416" s="15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</row>
    <row r="417" spans="1:40" ht="30" customHeight="1" thickBot="1" x14ac:dyDescent="0.3">
      <c r="A417" s="196"/>
      <c r="B417" s="183"/>
      <c r="C417" s="8" t="s">
        <v>11</v>
      </c>
      <c r="D417" s="100">
        <v>11.81</v>
      </c>
      <c r="E417" s="100">
        <v>5.64</v>
      </c>
      <c r="F417" s="100">
        <v>0</v>
      </c>
      <c r="G417" s="100">
        <v>2.82</v>
      </c>
      <c r="H417" s="100">
        <v>0</v>
      </c>
      <c r="I417" s="100">
        <v>2.82</v>
      </c>
      <c r="J417" s="143">
        <v>37</v>
      </c>
      <c r="K417" s="143">
        <v>7</v>
      </c>
      <c r="L417" s="143">
        <v>36</v>
      </c>
      <c r="M417" s="100">
        <f>D417*D2+E417*E2+F417*F2+G417*G2+H417*H2+I417*I2+J417*J2+K417*K2+L417*L2</f>
        <v>18448.400000000001</v>
      </c>
      <c r="N417" s="115">
        <v>40</v>
      </c>
      <c r="O417" s="115">
        <v>50</v>
      </c>
      <c r="P417" s="24">
        <f t="shared" si="34"/>
        <v>27672.6</v>
      </c>
      <c r="Q417" s="23">
        <f t="shared" si="35"/>
        <v>26842.421999999999</v>
      </c>
      <c r="R417" s="146">
        <f t="shared" si="36"/>
        <v>25827.759999999998</v>
      </c>
      <c r="S417" s="186"/>
      <c r="T417" s="196"/>
      <c r="U417" s="25"/>
      <c r="V417" s="16"/>
      <c r="W417" s="15"/>
      <c r="X417" s="15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</row>
    <row r="418" spans="1:40" ht="30" customHeight="1" thickBot="1" x14ac:dyDescent="0.3">
      <c r="A418" s="177" t="s">
        <v>213</v>
      </c>
      <c r="B418" s="171"/>
      <c r="C418" s="6" t="s">
        <v>6</v>
      </c>
      <c r="D418" s="98">
        <v>3.08</v>
      </c>
      <c r="E418" s="98">
        <v>1.72</v>
      </c>
      <c r="F418" s="98">
        <v>0</v>
      </c>
      <c r="G418" s="98">
        <v>0</v>
      </c>
      <c r="H418" s="98">
        <v>0</v>
      </c>
      <c r="I418" s="98">
        <v>1.72</v>
      </c>
      <c r="J418" s="141">
        <v>16</v>
      </c>
      <c r="K418" s="143">
        <v>1.7</v>
      </c>
      <c r="L418" s="143">
        <v>12</v>
      </c>
      <c r="M418" s="98">
        <f t="shared" ref="M418:M426" si="39">M247</f>
        <v>6848.2</v>
      </c>
      <c r="N418" s="115">
        <v>40</v>
      </c>
      <c r="O418" s="115">
        <v>50</v>
      </c>
      <c r="P418" s="24">
        <f t="shared" si="34"/>
        <v>10272.299999999999</v>
      </c>
      <c r="Q418" s="23">
        <f t="shared" si="35"/>
        <v>9964.1309999999994</v>
      </c>
      <c r="R418" s="146">
        <f t="shared" si="36"/>
        <v>9587.48</v>
      </c>
      <c r="S418" s="185" t="s">
        <v>152</v>
      </c>
      <c r="T418" s="188" t="s">
        <v>47</v>
      </c>
      <c r="U418" s="25"/>
      <c r="V418" s="14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</row>
    <row r="419" spans="1:40" ht="30" customHeight="1" thickBot="1" x14ac:dyDescent="0.3">
      <c r="A419" s="178"/>
      <c r="B419" s="172"/>
      <c r="C419" s="18" t="s">
        <v>4</v>
      </c>
      <c r="D419" s="99">
        <v>4.62</v>
      </c>
      <c r="E419" s="99">
        <v>2.56</v>
      </c>
      <c r="F419" s="99">
        <v>0</v>
      </c>
      <c r="G419" s="99">
        <v>0</v>
      </c>
      <c r="H419" s="99">
        <v>0</v>
      </c>
      <c r="I419" s="99">
        <v>2.56</v>
      </c>
      <c r="J419" s="142">
        <v>18</v>
      </c>
      <c r="K419" s="142">
        <v>2.2999999999999998</v>
      </c>
      <c r="L419" s="142">
        <v>13</v>
      </c>
      <c r="M419" s="107">
        <f t="shared" si="39"/>
        <v>9110.7999999999993</v>
      </c>
      <c r="N419" s="115">
        <v>40</v>
      </c>
      <c r="O419" s="115">
        <v>50</v>
      </c>
      <c r="P419" s="24">
        <f t="shared" si="34"/>
        <v>13666.2</v>
      </c>
      <c r="Q419" s="23">
        <f t="shared" si="35"/>
        <v>13256.214</v>
      </c>
      <c r="R419" s="146">
        <f t="shared" si="36"/>
        <v>12755.12</v>
      </c>
      <c r="S419" s="186"/>
      <c r="T419" s="189"/>
      <c r="U419" s="25"/>
      <c r="V419" s="14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</row>
    <row r="420" spans="1:40" ht="30" customHeight="1" thickBot="1" x14ac:dyDescent="0.3">
      <c r="A420" s="178"/>
      <c r="B420" s="173"/>
      <c r="C420" s="9" t="s">
        <v>5</v>
      </c>
      <c r="D420" s="100">
        <v>6.93</v>
      </c>
      <c r="E420" s="100">
        <v>3.43</v>
      </c>
      <c r="F420" s="100">
        <v>0</v>
      </c>
      <c r="G420" s="100">
        <v>0</v>
      </c>
      <c r="H420" s="100">
        <v>0</v>
      </c>
      <c r="I420" s="100">
        <v>3.43</v>
      </c>
      <c r="J420" s="143">
        <v>20</v>
      </c>
      <c r="K420" s="143">
        <v>3</v>
      </c>
      <c r="L420" s="143">
        <v>20</v>
      </c>
      <c r="M420" s="106">
        <f t="shared" si="39"/>
        <v>12222.95</v>
      </c>
      <c r="N420" s="115">
        <v>40</v>
      </c>
      <c r="O420" s="115">
        <v>50</v>
      </c>
      <c r="P420" s="24">
        <f t="shared" si="34"/>
        <v>18334.424999999999</v>
      </c>
      <c r="Q420" s="23">
        <f t="shared" si="35"/>
        <v>17784.392249999997</v>
      </c>
      <c r="R420" s="146">
        <f t="shared" si="36"/>
        <v>17112.13</v>
      </c>
      <c r="S420" s="187"/>
      <c r="T420" s="189"/>
      <c r="U420" s="25"/>
      <c r="V420" s="14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</row>
    <row r="421" spans="1:40" ht="30" customHeight="1" thickBot="1" x14ac:dyDescent="0.3">
      <c r="A421" s="174" t="s">
        <v>212</v>
      </c>
      <c r="B421" s="171"/>
      <c r="C421" s="6" t="s">
        <v>7</v>
      </c>
      <c r="D421" s="98">
        <v>5.97</v>
      </c>
      <c r="E421" s="98">
        <v>3.42</v>
      </c>
      <c r="F421" s="98">
        <v>0</v>
      </c>
      <c r="G421" s="98">
        <v>0</v>
      </c>
      <c r="H421" s="98">
        <v>0</v>
      </c>
      <c r="I421" s="98">
        <v>3.42</v>
      </c>
      <c r="J421" s="141">
        <v>26</v>
      </c>
      <c r="K421" s="141">
        <v>3</v>
      </c>
      <c r="L421" s="141">
        <v>16</v>
      </c>
      <c r="M421" s="98">
        <f t="shared" si="39"/>
        <v>12174.3</v>
      </c>
      <c r="N421" s="115">
        <v>40</v>
      </c>
      <c r="O421" s="115">
        <v>50</v>
      </c>
      <c r="P421" s="24">
        <f t="shared" si="34"/>
        <v>18261.45</v>
      </c>
      <c r="Q421" s="23">
        <f t="shared" si="35"/>
        <v>17713.606500000002</v>
      </c>
      <c r="R421" s="146">
        <f t="shared" si="36"/>
        <v>17044.02</v>
      </c>
      <c r="S421" s="185" t="s">
        <v>153</v>
      </c>
      <c r="T421" s="189"/>
      <c r="U421" s="25"/>
      <c r="V421" s="14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</row>
    <row r="422" spans="1:40" ht="30" customHeight="1" thickBot="1" x14ac:dyDescent="0.3">
      <c r="A422" s="175"/>
      <c r="B422" s="172"/>
      <c r="C422" s="5" t="s">
        <v>8</v>
      </c>
      <c r="D422" s="99">
        <v>6.74</v>
      </c>
      <c r="E422" s="99">
        <v>4.28</v>
      </c>
      <c r="F422" s="99">
        <v>0</v>
      </c>
      <c r="G422" s="99">
        <v>0</v>
      </c>
      <c r="H422" s="99">
        <v>0</v>
      </c>
      <c r="I422" s="99">
        <v>4.28</v>
      </c>
      <c r="J422" s="142">
        <v>28</v>
      </c>
      <c r="K422" s="142">
        <v>4</v>
      </c>
      <c r="L422" s="142">
        <v>24</v>
      </c>
      <c r="M422" s="99">
        <f t="shared" si="39"/>
        <v>15028.6</v>
      </c>
      <c r="N422" s="115">
        <v>40</v>
      </c>
      <c r="O422" s="115">
        <v>50</v>
      </c>
      <c r="P422" s="24">
        <f t="shared" si="34"/>
        <v>22542.9</v>
      </c>
      <c r="Q422" s="23">
        <f t="shared" si="35"/>
        <v>21866.613000000001</v>
      </c>
      <c r="R422" s="146">
        <f t="shared" si="36"/>
        <v>21040.04</v>
      </c>
      <c r="S422" s="186"/>
      <c r="T422" s="189"/>
      <c r="U422" s="25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</row>
    <row r="423" spans="1:40" ht="30" customHeight="1" thickBot="1" x14ac:dyDescent="0.3">
      <c r="A423" s="176"/>
      <c r="B423" s="173"/>
      <c r="C423" s="9" t="s">
        <v>9</v>
      </c>
      <c r="D423" s="100">
        <v>11.29</v>
      </c>
      <c r="E423" s="100">
        <v>5.13</v>
      </c>
      <c r="F423" s="100">
        <v>0</v>
      </c>
      <c r="G423" s="100">
        <v>0</v>
      </c>
      <c r="H423" s="100">
        <v>0</v>
      </c>
      <c r="I423" s="100">
        <v>5.13</v>
      </c>
      <c r="J423" s="144">
        <v>30</v>
      </c>
      <c r="K423" s="144">
        <v>5</v>
      </c>
      <c r="L423" s="144">
        <v>28</v>
      </c>
      <c r="M423" s="106">
        <f t="shared" si="39"/>
        <v>18371.849999999999</v>
      </c>
      <c r="N423" s="115">
        <v>40</v>
      </c>
      <c r="O423" s="115">
        <v>50</v>
      </c>
      <c r="P423" s="24">
        <f t="shared" si="34"/>
        <v>27557.775000000001</v>
      </c>
      <c r="Q423" s="23">
        <f t="shared" si="35"/>
        <v>26731.04175</v>
      </c>
      <c r="R423" s="146">
        <f t="shared" si="36"/>
        <v>25720.59</v>
      </c>
      <c r="S423" s="187"/>
      <c r="T423" s="189"/>
      <c r="U423" s="25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</row>
    <row r="424" spans="1:40" ht="30" customHeight="1" thickBot="1" x14ac:dyDescent="0.3">
      <c r="A424" s="174" t="s">
        <v>211</v>
      </c>
      <c r="B424" s="171"/>
      <c r="C424" s="6" t="s">
        <v>8</v>
      </c>
      <c r="D424" s="98">
        <v>7.7</v>
      </c>
      <c r="E424" s="98">
        <v>4.3</v>
      </c>
      <c r="F424" s="98">
        <v>0</v>
      </c>
      <c r="G424" s="98">
        <v>0</v>
      </c>
      <c r="H424" s="98">
        <v>0</v>
      </c>
      <c r="I424" s="98">
        <v>4.3</v>
      </c>
      <c r="J424" s="143">
        <v>33</v>
      </c>
      <c r="K424" s="143">
        <v>5</v>
      </c>
      <c r="L424" s="143">
        <v>28</v>
      </c>
      <c r="M424" s="98">
        <f t="shared" si="39"/>
        <v>16295.5</v>
      </c>
      <c r="N424" s="115">
        <v>40</v>
      </c>
      <c r="O424" s="115">
        <v>50</v>
      </c>
      <c r="P424" s="24">
        <f t="shared" si="34"/>
        <v>24443.25</v>
      </c>
      <c r="Q424" s="23">
        <f t="shared" si="35"/>
        <v>23709.952499999999</v>
      </c>
      <c r="R424" s="146">
        <f t="shared" si="36"/>
        <v>22813.7</v>
      </c>
      <c r="S424" s="185" t="s">
        <v>154</v>
      </c>
      <c r="T424" s="189"/>
      <c r="U424" s="25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</row>
    <row r="425" spans="1:40" ht="30" customHeight="1" thickBot="1" x14ac:dyDescent="0.3">
      <c r="A425" s="175"/>
      <c r="B425" s="172"/>
      <c r="C425" s="5" t="s">
        <v>10</v>
      </c>
      <c r="D425" s="99">
        <v>8.4700000000000006</v>
      </c>
      <c r="E425" s="99">
        <v>5.17</v>
      </c>
      <c r="F425" s="99">
        <v>0</v>
      </c>
      <c r="G425" s="99">
        <v>0</v>
      </c>
      <c r="H425" s="99">
        <v>0</v>
      </c>
      <c r="I425" s="99">
        <v>5.17</v>
      </c>
      <c r="J425" s="142">
        <v>35</v>
      </c>
      <c r="K425" s="142">
        <v>6</v>
      </c>
      <c r="L425" s="142">
        <v>32</v>
      </c>
      <c r="M425" s="99">
        <f t="shared" si="39"/>
        <v>18768.05</v>
      </c>
      <c r="N425" s="115">
        <v>40</v>
      </c>
      <c r="O425" s="115">
        <v>50</v>
      </c>
      <c r="P425" s="24">
        <f t="shared" si="34"/>
        <v>28152.075000000001</v>
      </c>
      <c r="Q425" s="23">
        <f t="shared" si="35"/>
        <v>27307.512750000002</v>
      </c>
      <c r="R425" s="146">
        <f t="shared" si="36"/>
        <v>26275.27</v>
      </c>
      <c r="S425" s="186"/>
      <c r="T425" s="189"/>
      <c r="U425" s="25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</row>
    <row r="426" spans="1:40" ht="30" customHeight="1" thickBot="1" x14ac:dyDescent="0.3">
      <c r="A426" s="176"/>
      <c r="B426" s="173"/>
      <c r="C426" s="9" t="s">
        <v>11</v>
      </c>
      <c r="D426" s="100">
        <v>11.81</v>
      </c>
      <c r="E426" s="100">
        <v>5.64</v>
      </c>
      <c r="F426" s="100">
        <v>0</v>
      </c>
      <c r="G426" s="100">
        <v>0</v>
      </c>
      <c r="H426" s="100">
        <v>0</v>
      </c>
      <c r="I426" s="100">
        <v>5.64</v>
      </c>
      <c r="J426" s="143">
        <v>37</v>
      </c>
      <c r="K426" s="143">
        <v>7</v>
      </c>
      <c r="L426" s="143">
        <v>36</v>
      </c>
      <c r="M426" s="106">
        <f t="shared" si="39"/>
        <v>21127.4</v>
      </c>
      <c r="N426" s="115">
        <v>40</v>
      </c>
      <c r="O426" s="115">
        <v>50</v>
      </c>
      <c r="P426" s="24">
        <f t="shared" si="34"/>
        <v>31691.1</v>
      </c>
      <c r="Q426" s="23">
        <f t="shared" si="35"/>
        <v>30740.366999999998</v>
      </c>
      <c r="R426" s="146">
        <f t="shared" si="36"/>
        <v>29578.36</v>
      </c>
      <c r="S426" s="187"/>
      <c r="T426" s="196"/>
      <c r="U426" s="25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</row>
    <row r="427" spans="1:40" ht="30" customHeight="1" thickBot="1" x14ac:dyDescent="0.3">
      <c r="A427" s="201" t="s">
        <v>214</v>
      </c>
      <c r="B427" s="171"/>
      <c r="C427" s="6" t="s">
        <v>6</v>
      </c>
      <c r="D427" s="98">
        <v>3.08</v>
      </c>
      <c r="E427" s="98">
        <v>1.72</v>
      </c>
      <c r="F427" s="98">
        <v>0</v>
      </c>
      <c r="G427" s="98">
        <v>0</v>
      </c>
      <c r="H427" s="98">
        <v>0</v>
      </c>
      <c r="I427" s="98">
        <v>1.72</v>
      </c>
      <c r="J427" s="141">
        <v>16</v>
      </c>
      <c r="K427" s="143">
        <v>1.7</v>
      </c>
      <c r="L427" s="143">
        <v>12</v>
      </c>
      <c r="M427" s="98">
        <f t="shared" ref="M427:M435" si="40">M247</f>
        <v>6848.2</v>
      </c>
      <c r="N427" s="115">
        <v>40</v>
      </c>
      <c r="O427" s="115">
        <v>50</v>
      </c>
      <c r="P427" s="24">
        <f t="shared" si="34"/>
        <v>10272.299999999999</v>
      </c>
      <c r="Q427" s="23">
        <f t="shared" si="35"/>
        <v>9964.1309999999994</v>
      </c>
      <c r="R427" s="146">
        <f t="shared" si="36"/>
        <v>9587.48</v>
      </c>
      <c r="S427" s="185" t="s">
        <v>152</v>
      </c>
      <c r="T427" s="188" t="s">
        <v>47</v>
      </c>
      <c r="U427" s="25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</row>
    <row r="428" spans="1:40" ht="30" customHeight="1" thickBot="1" x14ac:dyDescent="0.3">
      <c r="A428" s="178"/>
      <c r="B428" s="172"/>
      <c r="C428" s="18" t="s">
        <v>4</v>
      </c>
      <c r="D428" s="99">
        <v>4.62</v>
      </c>
      <c r="E428" s="99">
        <v>2.56</v>
      </c>
      <c r="F428" s="99">
        <v>0</v>
      </c>
      <c r="G428" s="99">
        <v>0</v>
      </c>
      <c r="H428" s="99">
        <v>0</v>
      </c>
      <c r="I428" s="99">
        <v>2.56</v>
      </c>
      <c r="J428" s="142">
        <v>18</v>
      </c>
      <c r="K428" s="142">
        <v>2.2999999999999998</v>
      </c>
      <c r="L428" s="142">
        <v>13</v>
      </c>
      <c r="M428" s="107">
        <f t="shared" si="40"/>
        <v>9110.7999999999993</v>
      </c>
      <c r="N428" s="115">
        <v>40</v>
      </c>
      <c r="O428" s="115">
        <v>50</v>
      </c>
      <c r="P428" s="24">
        <f t="shared" si="34"/>
        <v>13666.2</v>
      </c>
      <c r="Q428" s="23">
        <f t="shared" si="35"/>
        <v>13256.214</v>
      </c>
      <c r="R428" s="146">
        <f t="shared" si="36"/>
        <v>12755.12</v>
      </c>
      <c r="S428" s="186"/>
      <c r="T428" s="189"/>
      <c r="U428" s="25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</row>
    <row r="429" spans="1:40" ht="30" customHeight="1" thickBot="1" x14ac:dyDescent="0.3">
      <c r="A429" s="178"/>
      <c r="B429" s="173"/>
      <c r="C429" s="9" t="s">
        <v>5</v>
      </c>
      <c r="D429" s="100">
        <v>6.93</v>
      </c>
      <c r="E429" s="100">
        <v>3.43</v>
      </c>
      <c r="F429" s="100">
        <v>0</v>
      </c>
      <c r="G429" s="100">
        <v>0</v>
      </c>
      <c r="H429" s="100">
        <v>0</v>
      </c>
      <c r="I429" s="100">
        <v>3.43</v>
      </c>
      <c r="J429" s="143">
        <v>20</v>
      </c>
      <c r="K429" s="143">
        <v>3</v>
      </c>
      <c r="L429" s="143">
        <v>20</v>
      </c>
      <c r="M429" s="106">
        <f t="shared" si="40"/>
        <v>12222.95</v>
      </c>
      <c r="N429" s="115">
        <v>40</v>
      </c>
      <c r="O429" s="115">
        <v>50</v>
      </c>
      <c r="P429" s="24">
        <f t="shared" si="34"/>
        <v>18334.424999999999</v>
      </c>
      <c r="Q429" s="23">
        <f t="shared" si="35"/>
        <v>17784.392249999997</v>
      </c>
      <c r="R429" s="146">
        <f t="shared" si="36"/>
        <v>17112.13</v>
      </c>
      <c r="S429" s="187"/>
      <c r="T429" s="189"/>
      <c r="U429" s="25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</row>
    <row r="430" spans="1:40" ht="30" customHeight="1" thickBot="1" x14ac:dyDescent="0.3">
      <c r="A430" s="174" t="s">
        <v>215</v>
      </c>
      <c r="B430" s="171"/>
      <c r="C430" s="6" t="s">
        <v>7</v>
      </c>
      <c r="D430" s="98">
        <v>5.97</v>
      </c>
      <c r="E430" s="98">
        <v>3.42</v>
      </c>
      <c r="F430" s="98">
        <v>0</v>
      </c>
      <c r="G430" s="98">
        <v>0</v>
      </c>
      <c r="H430" s="98">
        <v>0</v>
      </c>
      <c r="I430" s="98">
        <v>3.42</v>
      </c>
      <c r="J430" s="141">
        <v>26</v>
      </c>
      <c r="K430" s="141">
        <v>3</v>
      </c>
      <c r="L430" s="141">
        <v>16</v>
      </c>
      <c r="M430" s="98">
        <f t="shared" si="40"/>
        <v>12174.3</v>
      </c>
      <c r="N430" s="115">
        <v>40</v>
      </c>
      <c r="O430" s="115">
        <v>50</v>
      </c>
      <c r="P430" s="24">
        <f t="shared" si="34"/>
        <v>18261.45</v>
      </c>
      <c r="Q430" s="23">
        <f t="shared" si="35"/>
        <v>17713.606500000002</v>
      </c>
      <c r="R430" s="146">
        <f t="shared" si="36"/>
        <v>17044.02</v>
      </c>
      <c r="S430" s="185" t="s">
        <v>153</v>
      </c>
      <c r="T430" s="189"/>
      <c r="U430" s="25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</row>
    <row r="431" spans="1:40" ht="30" customHeight="1" thickBot="1" x14ac:dyDescent="0.3">
      <c r="A431" s="175"/>
      <c r="B431" s="172"/>
      <c r="C431" s="5" t="s">
        <v>8</v>
      </c>
      <c r="D431" s="99">
        <v>6.74</v>
      </c>
      <c r="E431" s="99">
        <v>4.28</v>
      </c>
      <c r="F431" s="99">
        <v>0</v>
      </c>
      <c r="G431" s="99">
        <v>0</v>
      </c>
      <c r="H431" s="99">
        <v>0</v>
      </c>
      <c r="I431" s="99">
        <v>4.28</v>
      </c>
      <c r="J431" s="142">
        <v>28</v>
      </c>
      <c r="K431" s="142">
        <v>4</v>
      </c>
      <c r="L431" s="142">
        <v>24</v>
      </c>
      <c r="M431" s="99">
        <f t="shared" si="40"/>
        <v>15028.6</v>
      </c>
      <c r="N431" s="115">
        <v>40</v>
      </c>
      <c r="O431" s="115">
        <v>50</v>
      </c>
      <c r="P431" s="24">
        <f t="shared" si="34"/>
        <v>22542.9</v>
      </c>
      <c r="Q431" s="23">
        <f t="shared" si="35"/>
        <v>21866.613000000001</v>
      </c>
      <c r="R431" s="146">
        <f t="shared" si="36"/>
        <v>21040.04</v>
      </c>
      <c r="S431" s="186"/>
      <c r="T431" s="189"/>
      <c r="U431" s="25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</row>
    <row r="432" spans="1:40" ht="30" customHeight="1" thickBot="1" x14ac:dyDescent="0.3">
      <c r="A432" s="176"/>
      <c r="B432" s="173"/>
      <c r="C432" s="9" t="s">
        <v>9</v>
      </c>
      <c r="D432" s="100">
        <v>11.29</v>
      </c>
      <c r="E432" s="100">
        <v>5.13</v>
      </c>
      <c r="F432" s="100">
        <v>0</v>
      </c>
      <c r="G432" s="100">
        <v>0</v>
      </c>
      <c r="H432" s="100">
        <v>0</v>
      </c>
      <c r="I432" s="100">
        <v>5.13</v>
      </c>
      <c r="J432" s="144">
        <v>30</v>
      </c>
      <c r="K432" s="144">
        <v>5</v>
      </c>
      <c r="L432" s="144">
        <v>28</v>
      </c>
      <c r="M432" s="106">
        <f t="shared" si="40"/>
        <v>18371.849999999999</v>
      </c>
      <c r="N432" s="115">
        <v>40</v>
      </c>
      <c r="O432" s="115">
        <v>50</v>
      </c>
      <c r="P432" s="24">
        <f t="shared" si="34"/>
        <v>27557.775000000001</v>
      </c>
      <c r="Q432" s="23">
        <f t="shared" si="35"/>
        <v>26731.04175</v>
      </c>
      <c r="R432" s="146">
        <f t="shared" si="36"/>
        <v>25720.59</v>
      </c>
      <c r="S432" s="187"/>
      <c r="T432" s="189"/>
      <c r="U432" s="25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</row>
    <row r="433" spans="1:40" ht="30" customHeight="1" thickBot="1" x14ac:dyDescent="0.3">
      <c r="A433" s="174" t="s">
        <v>216</v>
      </c>
      <c r="B433" s="171"/>
      <c r="C433" s="6" t="s">
        <v>8</v>
      </c>
      <c r="D433" s="98">
        <v>7.7</v>
      </c>
      <c r="E433" s="98">
        <v>4.3</v>
      </c>
      <c r="F433" s="98">
        <v>0</v>
      </c>
      <c r="G433" s="98">
        <v>0</v>
      </c>
      <c r="H433" s="98">
        <v>0</v>
      </c>
      <c r="I433" s="98">
        <v>4.3</v>
      </c>
      <c r="J433" s="143">
        <v>33</v>
      </c>
      <c r="K433" s="143">
        <v>5</v>
      </c>
      <c r="L433" s="143">
        <v>28</v>
      </c>
      <c r="M433" s="100">
        <f t="shared" si="40"/>
        <v>16295.5</v>
      </c>
      <c r="N433" s="115">
        <v>40</v>
      </c>
      <c r="O433" s="115">
        <v>50</v>
      </c>
      <c r="P433" s="24">
        <f t="shared" si="34"/>
        <v>24443.25</v>
      </c>
      <c r="Q433" s="23">
        <f t="shared" si="35"/>
        <v>23709.952499999999</v>
      </c>
      <c r="R433" s="146">
        <f t="shared" si="36"/>
        <v>22813.7</v>
      </c>
      <c r="S433" s="197" t="s">
        <v>154</v>
      </c>
      <c r="T433" s="189"/>
      <c r="U433" s="25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</row>
    <row r="434" spans="1:40" ht="30" customHeight="1" thickBot="1" x14ac:dyDescent="0.3">
      <c r="A434" s="175"/>
      <c r="B434" s="172"/>
      <c r="C434" s="5" t="s">
        <v>10</v>
      </c>
      <c r="D434" s="99">
        <v>8.4700000000000006</v>
      </c>
      <c r="E434" s="99">
        <v>5.17</v>
      </c>
      <c r="F434" s="99">
        <v>0</v>
      </c>
      <c r="G434" s="99">
        <v>0</v>
      </c>
      <c r="H434" s="99">
        <v>0</v>
      </c>
      <c r="I434" s="99">
        <v>5.17</v>
      </c>
      <c r="J434" s="142">
        <v>35</v>
      </c>
      <c r="K434" s="142">
        <v>6</v>
      </c>
      <c r="L434" s="142">
        <v>32</v>
      </c>
      <c r="M434" s="99">
        <f t="shared" si="40"/>
        <v>18768.05</v>
      </c>
      <c r="N434" s="115">
        <v>40</v>
      </c>
      <c r="O434" s="115">
        <v>50</v>
      </c>
      <c r="P434" s="24">
        <f t="shared" si="34"/>
        <v>28152.075000000001</v>
      </c>
      <c r="Q434" s="23">
        <f t="shared" si="35"/>
        <v>27307.512750000002</v>
      </c>
      <c r="R434" s="146">
        <f t="shared" si="36"/>
        <v>26275.27</v>
      </c>
      <c r="S434" s="186"/>
      <c r="T434" s="189"/>
      <c r="U434" s="25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</row>
    <row r="435" spans="1:40" ht="30" customHeight="1" thickBot="1" x14ac:dyDescent="0.3">
      <c r="A435" s="176"/>
      <c r="B435" s="173"/>
      <c r="C435" s="9" t="s">
        <v>11</v>
      </c>
      <c r="D435" s="100">
        <v>11.81</v>
      </c>
      <c r="E435" s="100">
        <v>5.64</v>
      </c>
      <c r="F435" s="100">
        <v>0</v>
      </c>
      <c r="G435" s="100">
        <v>0</v>
      </c>
      <c r="H435" s="100">
        <v>0</v>
      </c>
      <c r="I435" s="100">
        <v>5.64</v>
      </c>
      <c r="J435" s="143">
        <v>37</v>
      </c>
      <c r="K435" s="143">
        <v>7</v>
      </c>
      <c r="L435" s="143">
        <v>36</v>
      </c>
      <c r="M435" s="100">
        <f t="shared" si="40"/>
        <v>21127.4</v>
      </c>
      <c r="N435" s="115">
        <v>40</v>
      </c>
      <c r="O435" s="115">
        <v>50</v>
      </c>
      <c r="P435" s="24">
        <f t="shared" si="34"/>
        <v>31691.1</v>
      </c>
      <c r="Q435" s="23">
        <f t="shared" si="35"/>
        <v>30740.366999999998</v>
      </c>
      <c r="R435" s="146">
        <f t="shared" si="36"/>
        <v>29578.36</v>
      </c>
      <c r="S435" s="186"/>
      <c r="T435" s="196"/>
      <c r="U435" s="25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</row>
    <row r="436" spans="1:40" ht="30" customHeight="1" thickBot="1" x14ac:dyDescent="0.3">
      <c r="A436" s="174" t="s">
        <v>217</v>
      </c>
      <c r="B436" s="217"/>
      <c r="C436" s="6" t="s">
        <v>6</v>
      </c>
      <c r="D436" s="98">
        <v>3.08</v>
      </c>
      <c r="E436" s="98">
        <v>1.72</v>
      </c>
      <c r="F436" s="98">
        <v>0</v>
      </c>
      <c r="G436" s="98">
        <v>0</v>
      </c>
      <c r="H436" s="98">
        <v>0</v>
      </c>
      <c r="I436" s="98">
        <v>1.72</v>
      </c>
      <c r="J436" s="141">
        <v>16</v>
      </c>
      <c r="K436" s="143">
        <v>1.7</v>
      </c>
      <c r="L436" s="143">
        <v>12</v>
      </c>
      <c r="M436" s="98">
        <f t="shared" ref="M436:M444" si="41">M247</f>
        <v>6848.2</v>
      </c>
      <c r="N436" s="115">
        <v>40</v>
      </c>
      <c r="O436" s="115">
        <v>50</v>
      </c>
      <c r="P436" s="24">
        <f t="shared" si="34"/>
        <v>10272.299999999999</v>
      </c>
      <c r="Q436" s="23">
        <f t="shared" si="35"/>
        <v>9964.1309999999994</v>
      </c>
      <c r="R436" s="146">
        <f t="shared" si="36"/>
        <v>9587.48</v>
      </c>
      <c r="S436" s="185" t="s">
        <v>152</v>
      </c>
      <c r="T436" s="188" t="s">
        <v>47</v>
      </c>
      <c r="U436" s="25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</row>
    <row r="437" spans="1:40" ht="30" customHeight="1" thickBot="1" x14ac:dyDescent="0.3">
      <c r="A437" s="175"/>
      <c r="B437" s="172"/>
      <c r="C437" s="18" t="s">
        <v>4</v>
      </c>
      <c r="D437" s="99">
        <v>4.62</v>
      </c>
      <c r="E437" s="99">
        <v>2.56</v>
      </c>
      <c r="F437" s="99">
        <v>0</v>
      </c>
      <c r="G437" s="99">
        <v>0</v>
      </c>
      <c r="H437" s="99">
        <v>0</v>
      </c>
      <c r="I437" s="99">
        <v>2.56</v>
      </c>
      <c r="J437" s="142">
        <v>18</v>
      </c>
      <c r="K437" s="142">
        <v>2.2999999999999998</v>
      </c>
      <c r="L437" s="142">
        <v>13</v>
      </c>
      <c r="M437" s="107">
        <f t="shared" si="41"/>
        <v>9110.7999999999993</v>
      </c>
      <c r="N437" s="115">
        <v>40</v>
      </c>
      <c r="O437" s="115">
        <v>50</v>
      </c>
      <c r="P437" s="24">
        <f t="shared" si="34"/>
        <v>13666.2</v>
      </c>
      <c r="Q437" s="23">
        <f t="shared" si="35"/>
        <v>13256.214</v>
      </c>
      <c r="R437" s="146">
        <f t="shared" si="36"/>
        <v>12755.12</v>
      </c>
      <c r="S437" s="186"/>
      <c r="T437" s="189"/>
      <c r="U437" s="25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</row>
    <row r="438" spans="1:40" ht="30" customHeight="1" thickBot="1" x14ac:dyDescent="0.3">
      <c r="A438" s="176"/>
      <c r="B438" s="173"/>
      <c r="C438" s="9" t="s">
        <v>5</v>
      </c>
      <c r="D438" s="100">
        <v>6.93</v>
      </c>
      <c r="E438" s="100">
        <v>3.43</v>
      </c>
      <c r="F438" s="100">
        <v>0</v>
      </c>
      <c r="G438" s="100">
        <v>0</v>
      </c>
      <c r="H438" s="100">
        <v>0</v>
      </c>
      <c r="I438" s="100">
        <v>3.43</v>
      </c>
      <c r="J438" s="143">
        <v>20</v>
      </c>
      <c r="K438" s="143">
        <v>3</v>
      </c>
      <c r="L438" s="143">
        <v>20</v>
      </c>
      <c r="M438" s="106">
        <f t="shared" si="41"/>
        <v>12222.95</v>
      </c>
      <c r="N438" s="115">
        <v>40</v>
      </c>
      <c r="O438" s="115">
        <v>50</v>
      </c>
      <c r="P438" s="24">
        <f t="shared" si="34"/>
        <v>18334.424999999999</v>
      </c>
      <c r="Q438" s="23">
        <f t="shared" si="35"/>
        <v>17784.392249999997</v>
      </c>
      <c r="R438" s="146">
        <f t="shared" si="36"/>
        <v>17112.13</v>
      </c>
      <c r="S438" s="187"/>
      <c r="T438" s="189"/>
      <c r="U438" s="25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</row>
    <row r="439" spans="1:40" ht="30" customHeight="1" thickBot="1" x14ac:dyDescent="0.3">
      <c r="A439" s="174" t="s">
        <v>218</v>
      </c>
      <c r="B439" s="217"/>
      <c r="C439" s="6" t="s">
        <v>7</v>
      </c>
      <c r="D439" s="98">
        <v>5.97</v>
      </c>
      <c r="E439" s="98">
        <v>3.42</v>
      </c>
      <c r="F439" s="98">
        <v>0</v>
      </c>
      <c r="G439" s="98">
        <v>0</v>
      </c>
      <c r="H439" s="98">
        <v>0</v>
      </c>
      <c r="I439" s="98">
        <v>3.42</v>
      </c>
      <c r="J439" s="141">
        <v>26</v>
      </c>
      <c r="K439" s="141">
        <v>3</v>
      </c>
      <c r="L439" s="141">
        <v>16</v>
      </c>
      <c r="M439" s="98">
        <f t="shared" si="41"/>
        <v>12174.3</v>
      </c>
      <c r="N439" s="115">
        <v>40</v>
      </c>
      <c r="O439" s="115">
        <v>50</v>
      </c>
      <c r="P439" s="24">
        <f t="shared" si="34"/>
        <v>18261.45</v>
      </c>
      <c r="Q439" s="23">
        <f t="shared" si="35"/>
        <v>17713.606500000002</v>
      </c>
      <c r="R439" s="146">
        <f t="shared" si="36"/>
        <v>17044.02</v>
      </c>
      <c r="S439" s="185" t="s">
        <v>153</v>
      </c>
      <c r="T439" s="189"/>
      <c r="U439" s="25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</row>
    <row r="440" spans="1:40" ht="30" customHeight="1" thickBot="1" x14ac:dyDescent="0.3">
      <c r="A440" s="175"/>
      <c r="B440" s="172"/>
      <c r="C440" s="5" t="s">
        <v>8</v>
      </c>
      <c r="D440" s="99">
        <v>6.74</v>
      </c>
      <c r="E440" s="99">
        <v>4.28</v>
      </c>
      <c r="F440" s="99">
        <v>0</v>
      </c>
      <c r="G440" s="99">
        <v>0</v>
      </c>
      <c r="H440" s="99">
        <v>0</v>
      </c>
      <c r="I440" s="99">
        <v>4.28</v>
      </c>
      <c r="J440" s="142">
        <v>28</v>
      </c>
      <c r="K440" s="142">
        <v>4</v>
      </c>
      <c r="L440" s="142">
        <v>24</v>
      </c>
      <c r="M440" s="99">
        <f t="shared" si="41"/>
        <v>15028.6</v>
      </c>
      <c r="N440" s="115">
        <v>40</v>
      </c>
      <c r="O440" s="115">
        <v>50</v>
      </c>
      <c r="P440" s="24">
        <f t="shared" si="34"/>
        <v>22542.9</v>
      </c>
      <c r="Q440" s="23">
        <f t="shared" si="35"/>
        <v>21866.613000000001</v>
      </c>
      <c r="R440" s="146">
        <f t="shared" si="36"/>
        <v>21040.04</v>
      </c>
      <c r="S440" s="186"/>
      <c r="T440" s="189"/>
      <c r="U440" s="25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</row>
    <row r="441" spans="1:40" ht="30" customHeight="1" thickBot="1" x14ac:dyDescent="0.3">
      <c r="A441" s="176"/>
      <c r="B441" s="173"/>
      <c r="C441" s="9" t="s">
        <v>9</v>
      </c>
      <c r="D441" s="100">
        <v>11.29</v>
      </c>
      <c r="E441" s="100">
        <v>5.13</v>
      </c>
      <c r="F441" s="100">
        <v>0</v>
      </c>
      <c r="G441" s="100">
        <v>0</v>
      </c>
      <c r="H441" s="100">
        <v>0</v>
      </c>
      <c r="I441" s="100">
        <v>5.13</v>
      </c>
      <c r="J441" s="144">
        <v>30</v>
      </c>
      <c r="K441" s="144">
        <v>5</v>
      </c>
      <c r="L441" s="144">
        <v>28</v>
      </c>
      <c r="M441" s="106">
        <f t="shared" si="41"/>
        <v>18371.849999999999</v>
      </c>
      <c r="N441" s="115">
        <v>40</v>
      </c>
      <c r="O441" s="115">
        <v>50</v>
      </c>
      <c r="P441" s="24">
        <f t="shared" si="34"/>
        <v>27557.775000000001</v>
      </c>
      <c r="Q441" s="23">
        <f t="shared" si="35"/>
        <v>26731.04175</v>
      </c>
      <c r="R441" s="146">
        <f t="shared" si="36"/>
        <v>25720.59</v>
      </c>
      <c r="S441" s="187"/>
      <c r="T441" s="189"/>
      <c r="U441" s="25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</row>
    <row r="442" spans="1:40" ht="30" customHeight="1" thickBot="1" x14ac:dyDescent="0.3">
      <c r="A442" s="174" t="s">
        <v>219</v>
      </c>
      <c r="B442" s="217"/>
      <c r="C442" s="6" t="s">
        <v>8</v>
      </c>
      <c r="D442" s="98">
        <v>7.7</v>
      </c>
      <c r="E442" s="98">
        <v>4.3</v>
      </c>
      <c r="F442" s="98">
        <v>0</v>
      </c>
      <c r="G442" s="98">
        <v>0</v>
      </c>
      <c r="H442" s="98">
        <v>0</v>
      </c>
      <c r="I442" s="98">
        <v>4.3</v>
      </c>
      <c r="J442" s="143">
        <v>33</v>
      </c>
      <c r="K442" s="143">
        <v>5</v>
      </c>
      <c r="L442" s="143">
        <v>28</v>
      </c>
      <c r="M442" s="98">
        <f t="shared" si="41"/>
        <v>16295.5</v>
      </c>
      <c r="N442" s="115">
        <v>40</v>
      </c>
      <c r="O442" s="115">
        <v>50</v>
      </c>
      <c r="P442" s="24">
        <f t="shared" si="34"/>
        <v>24443.25</v>
      </c>
      <c r="Q442" s="23">
        <f t="shared" si="35"/>
        <v>23709.952499999999</v>
      </c>
      <c r="R442" s="146">
        <f t="shared" si="36"/>
        <v>22813.7</v>
      </c>
      <c r="S442" s="185" t="s">
        <v>154</v>
      </c>
      <c r="T442" s="189"/>
      <c r="U442" s="25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</row>
    <row r="443" spans="1:40" ht="30" customHeight="1" thickBot="1" x14ac:dyDescent="0.3">
      <c r="A443" s="175"/>
      <c r="B443" s="172"/>
      <c r="C443" s="5" t="s">
        <v>10</v>
      </c>
      <c r="D443" s="99">
        <v>8.4700000000000006</v>
      </c>
      <c r="E443" s="99">
        <v>5.17</v>
      </c>
      <c r="F443" s="99">
        <v>0</v>
      </c>
      <c r="G443" s="99">
        <v>0</v>
      </c>
      <c r="H443" s="99">
        <v>0</v>
      </c>
      <c r="I443" s="99">
        <v>5.17</v>
      </c>
      <c r="J443" s="142">
        <v>35</v>
      </c>
      <c r="K443" s="142">
        <v>6</v>
      </c>
      <c r="L443" s="142">
        <v>32</v>
      </c>
      <c r="M443" s="99">
        <f t="shared" si="41"/>
        <v>18768.05</v>
      </c>
      <c r="N443" s="115">
        <v>40</v>
      </c>
      <c r="O443" s="115">
        <v>50</v>
      </c>
      <c r="P443" s="24">
        <f t="shared" si="34"/>
        <v>28152.075000000001</v>
      </c>
      <c r="Q443" s="23">
        <f t="shared" si="35"/>
        <v>27307.512750000002</v>
      </c>
      <c r="R443" s="146">
        <f t="shared" si="36"/>
        <v>26275.27</v>
      </c>
      <c r="S443" s="186"/>
      <c r="T443" s="189"/>
      <c r="U443" s="25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</row>
    <row r="444" spans="1:40" ht="30" customHeight="1" thickBot="1" x14ac:dyDescent="0.3">
      <c r="A444" s="176"/>
      <c r="B444" s="173"/>
      <c r="C444" s="9" t="s">
        <v>11</v>
      </c>
      <c r="D444" s="100">
        <v>11.81</v>
      </c>
      <c r="E444" s="100">
        <v>5.64</v>
      </c>
      <c r="F444" s="100">
        <v>0</v>
      </c>
      <c r="G444" s="100">
        <v>0</v>
      </c>
      <c r="H444" s="100">
        <v>0</v>
      </c>
      <c r="I444" s="100">
        <v>5.64</v>
      </c>
      <c r="J444" s="143">
        <v>37</v>
      </c>
      <c r="K444" s="143">
        <v>7</v>
      </c>
      <c r="L444" s="143">
        <v>36</v>
      </c>
      <c r="M444" s="100">
        <f t="shared" si="41"/>
        <v>21127.4</v>
      </c>
      <c r="N444" s="115">
        <v>40</v>
      </c>
      <c r="O444" s="115">
        <v>50</v>
      </c>
      <c r="P444" s="24">
        <f t="shared" si="34"/>
        <v>31691.1</v>
      </c>
      <c r="Q444" s="23">
        <f t="shared" si="35"/>
        <v>30740.366999999998</v>
      </c>
      <c r="R444" s="146">
        <f t="shared" si="36"/>
        <v>29578.36</v>
      </c>
      <c r="S444" s="187"/>
      <c r="T444" s="189"/>
      <c r="U444" s="25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</row>
    <row r="445" spans="1:40" ht="30" customHeight="1" thickBot="1" x14ac:dyDescent="0.3">
      <c r="A445" s="149" t="s">
        <v>342</v>
      </c>
      <c r="B445" s="152"/>
      <c r="C445" s="118" t="s">
        <v>6</v>
      </c>
      <c r="D445" s="98">
        <v>3.08</v>
      </c>
      <c r="E445" s="98">
        <v>1.72</v>
      </c>
      <c r="F445" s="101">
        <v>1.25</v>
      </c>
      <c r="G445" s="98">
        <v>0.86</v>
      </c>
      <c r="H445" s="130">
        <v>0.47</v>
      </c>
      <c r="I445" s="98">
        <v>0</v>
      </c>
      <c r="J445" s="141">
        <v>16</v>
      </c>
      <c r="K445" s="143">
        <v>1.7</v>
      </c>
      <c r="L445" s="143">
        <v>12</v>
      </c>
      <c r="M445" s="101">
        <f>D445*D2+E445*E2+F445*F2+G445*G2+H445*H2+I445*I2+J445*J2+K445*K2+L445*L2</f>
        <v>5315</v>
      </c>
      <c r="N445" s="115">
        <v>40</v>
      </c>
      <c r="O445" s="115">
        <v>50</v>
      </c>
      <c r="P445" s="24">
        <f t="shared" si="34"/>
        <v>7972.5</v>
      </c>
      <c r="Q445" s="23">
        <f t="shared" si="35"/>
        <v>7733.3249999999998</v>
      </c>
      <c r="R445" s="146">
        <f t="shared" si="36"/>
        <v>7441</v>
      </c>
      <c r="S445" s="169" t="s">
        <v>346</v>
      </c>
      <c r="T445" s="166" t="s">
        <v>47</v>
      </c>
      <c r="U445" s="14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</row>
    <row r="446" spans="1:40" ht="30" customHeight="1" thickBot="1" x14ac:dyDescent="0.3">
      <c r="A446" s="150"/>
      <c r="B446" s="153"/>
      <c r="C446" s="117" t="s">
        <v>4</v>
      </c>
      <c r="D446" s="99">
        <v>4.62</v>
      </c>
      <c r="E446" s="99">
        <v>2.56</v>
      </c>
      <c r="F446" s="116">
        <v>1.85</v>
      </c>
      <c r="G446" s="99">
        <v>1.28</v>
      </c>
      <c r="H446" s="116">
        <v>0.71</v>
      </c>
      <c r="I446" s="99">
        <v>0</v>
      </c>
      <c r="J446" s="142">
        <v>18</v>
      </c>
      <c r="K446" s="142">
        <v>2.2999999999999998</v>
      </c>
      <c r="L446" s="142">
        <v>13</v>
      </c>
      <c r="M446" s="116">
        <f>D446*D2+E446*E2+F446*F2+G446*G2+H446*H2+I446*I2+J446*J2+K446*K2+L446*L2</f>
        <v>6837.2000000000007</v>
      </c>
      <c r="N446" s="115">
        <v>40</v>
      </c>
      <c r="O446" s="115">
        <v>50</v>
      </c>
      <c r="P446" s="24">
        <f t="shared" si="34"/>
        <v>10255.800000000001</v>
      </c>
      <c r="Q446" s="23">
        <f t="shared" si="35"/>
        <v>9948.1260000000002</v>
      </c>
      <c r="R446" s="146">
        <f t="shared" si="36"/>
        <v>9572.0800000000017</v>
      </c>
      <c r="S446" s="170"/>
      <c r="T446" s="167"/>
      <c r="U446" s="14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</row>
    <row r="447" spans="1:40" ht="30" customHeight="1" thickBot="1" x14ac:dyDescent="0.3">
      <c r="A447" s="151"/>
      <c r="B447" s="154"/>
      <c r="C447" s="120" t="s">
        <v>343</v>
      </c>
      <c r="D447" s="100">
        <v>6.93</v>
      </c>
      <c r="E447" s="100">
        <v>3.43</v>
      </c>
      <c r="F447" s="104">
        <v>2.48</v>
      </c>
      <c r="G447" s="100">
        <v>1.72</v>
      </c>
      <c r="H447" s="104">
        <v>0.95</v>
      </c>
      <c r="I447" s="100">
        <v>0</v>
      </c>
      <c r="J447" s="143">
        <v>20</v>
      </c>
      <c r="K447" s="143">
        <v>3</v>
      </c>
      <c r="L447" s="143">
        <v>20</v>
      </c>
      <c r="M447" s="104">
        <f>D447*D2+E447*E2+F447*F2+G447*G2+H447*H2+I447*I2+J447*J2+K447*K2+L447*L2</f>
        <v>9179.65</v>
      </c>
      <c r="N447" s="115">
        <v>40</v>
      </c>
      <c r="O447" s="115">
        <v>50</v>
      </c>
      <c r="P447" s="24">
        <f t="shared" si="34"/>
        <v>13769.475</v>
      </c>
      <c r="Q447" s="23">
        <f t="shared" si="35"/>
        <v>13356.39075</v>
      </c>
      <c r="R447" s="146">
        <f t="shared" si="36"/>
        <v>12851.51</v>
      </c>
      <c r="S447" s="170"/>
      <c r="T447" s="167"/>
      <c r="U447" s="14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</row>
    <row r="448" spans="1:40" ht="30" customHeight="1" thickBot="1" x14ac:dyDescent="0.3">
      <c r="A448" s="155" t="s">
        <v>344</v>
      </c>
      <c r="B448" s="158"/>
      <c r="C448" s="121" t="s">
        <v>7</v>
      </c>
      <c r="D448" s="98">
        <v>5.97</v>
      </c>
      <c r="E448" s="98">
        <v>3.42</v>
      </c>
      <c r="F448" s="101">
        <v>2.4700000000000002</v>
      </c>
      <c r="G448" s="101">
        <v>1.1399999999999999</v>
      </c>
      <c r="H448" s="101">
        <v>0.95</v>
      </c>
      <c r="I448" s="98">
        <v>0</v>
      </c>
      <c r="J448" s="141">
        <v>26</v>
      </c>
      <c r="K448" s="141">
        <v>3</v>
      </c>
      <c r="L448" s="141">
        <v>16</v>
      </c>
      <c r="M448" s="101">
        <f>D448*D2+E448*E2+F448*F2+G448*G2+H448*H2+I448*I2+J448*J2+K448*K2+L448*L2</f>
        <v>8682.1</v>
      </c>
      <c r="N448" s="115">
        <v>40</v>
      </c>
      <c r="O448" s="115">
        <v>50</v>
      </c>
      <c r="P448" s="24">
        <f t="shared" si="34"/>
        <v>13023.15</v>
      </c>
      <c r="Q448" s="23">
        <f t="shared" si="35"/>
        <v>12632.4555</v>
      </c>
      <c r="R448" s="146">
        <f t="shared" si="36"/>
        <v>12154.94</v>
      </c>
      <c r="S448" s="169" t="s">
        <v>347</v>
      </c>
      <c r="T448" s="167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</row>
    <row r="449" spans="1:40" ht="30" customHeight="1" thickBot="1" x14ac:dyDescent="0.3">
      <c r="A449" s="156"/>
      <c r="B449" s="159"/>
      <c r="C449" s="122" t="s">
        <v>8</v>
      </c>
      <c r="D449" s="99">
        <v>6.74</v>
      </c>
      <c r="E449" s="99">
        <v>4.28</v>
      </c>
      <c r="F449" s="116">
        <v>3.1</v>
      </c>
      <c r="G449" s="99">
        <v>1.42</v>
      </c>
      <c r="H449" s="116">
        <v>1.18</v>
      </c>
      <c r="I449" s="99">
        <v>0</v>
      </c>
      <c r="J449" s="142">
        <v>28</v>
      </c>
      <c r="K449" s="142">
        <v>4</v>
      </c>
      <c r="L449" s="142">
        <v>24</v>
      </c>
      <c r="M449" s="116">
        <f>D449*D2+E449*E2+F449*F2+G449*G2+H449*H2+I449*I2+J449*J2+K449*K2+L449*L2</f>
        <v>10645.8</v>
      </c>
      <c r="N449" s="115">
        <v>40</v>
      </c>
      <c r="O449" s="115">
        <v>50</v>
      </c>
      <c r="P449" s="24">
        <f t="shared" si="34"/>
        <v>15968.7</v>
      </c>
      <c r="Q449" s="23">
        <f t="shared" si="35"/>
        <v>15489.639000000001</v>
      </c>
      <c r="R449" s="146">
        <f t="shared" si="36"/>
        <v>14904.12</v>
      </c>
      <c r="S449" s="170"/>
      <c r="T449" s="167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</row>
    <row r="450" spans="1:40" ht="30" customHeight="1" thickBot="1" x14ac:dyDescent="0.3">
      <c r="A450" s="157"/>
      <c r="B450" s="160"/>
      <c r="C450" s="123" t="s">
        <v>9</v>
      </c>
      <c r="D450" s="100">
        <v>11.29</v>
      </c>
      <c r="E450" s="100">
        <v>5.13</v>
      </c>
      <c r="F450" s="103">
        <v>3.71</v>
      </c>
      <c r="G450" s="100">
        <v>1.71</v>
      </c>
      <c r="H450" s="104">
        <v>1.42</v>
      </c>
      <c r="I450" s="100">
        <v>0</v>
      </c>
      <c r="J450" s="144">
        <v>30</v>
      </c>
      <c r="K450" s="144">
        <v>5</v>
      </c>
      <c r="L450" s="144">
        <v>28</v>
      </c>
      <c r="M450" s="104">
        <f>D450*D2+E450*E2+F450*F2+G450*G2+H450*H2+I450*I2+J450*J2+K450*K2+L450*L2</f>
        <v>13129.55</v>
      </c>
      <c r="N450" s="115">
        <v>40</v>
      </c>
      <c r="O450" s="115">
        <v>50</v>
      </c>
      <c r="P450" s="24">
        <f t="shared" si="34"/>
        <v>19694.325000000001</v>
      </c>
      <c r="Q450" s="23">
        <f t="shared" si="35"/>
        <v>19103.49525</v>
      </c>
      <c r="R450" s="146">
        <f t="shared" si="36"/>
        <v>18381.37</v>
      </c>
      <c r="S450" s="170"/>
      <c r="T450" s="167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</row>
    <row r="451" spans="1:40" ht="30" customHeight="1" thickBot="1" x14ac:dyDescent="0.3">
      <c r="A451" s="161" t="s">
        <v>345</v>
      </c>
      <c r="B451" s="163"/>
      <c r="C451" s="126" t="s">
        <v>8</v>
      </c>
      <c r="D451" s="98">
        <v>7.7</v>
      </c>
      <c r="E451" s="98">
        <v>4.3</v>
      </c>
      <c r="F451" s="130">
        <v>3.11</v>
      </c>
      <c r="G451" s="98">
        <v>2.15</v>
      </c>
      <c r="H451" s="101">
        <v>1.19</v>
      </c>
      <c r="I451" s="98">
        <v>0</v>
      </c>
      <c r="J451" s="143">
        <v>33</v>
      </c>
      <c r="K451" s="143">
        <v>5</v>
      </c>
      <c r="L451" s="143">
        <v>28</v>
      </c>
      <c r="M451" s="101">
        <f>D451*D2+E451*E2+F451*F2+G451*G2+H451*H2+I451*I2+J451*J2+K451*K2+L451*L2</f>
        <v>12474.5</v>
      </c>
      <c r="N451" s="115">
        <v>40</v>
      </c>
      <c r="O451" s="115">
        <v>50</v>
      </c>
      <c r="P451" s="24">
        <f t="shared" si="34"/>
        <v>18711.75</v>
      </c>
      <c r="Q451" s="23">
        <f t="shared" si="35"/>
        <v>18150.397499999999</v>
      </c>
      <c r="R451" s="146">
        <f t="shared" si="36"/>
        <v>17464.3</v>
      </c>
      <c r="S451" s="169" t="s">
        <v>348</v>
      </c>
      <c r="T451" s="167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</row>
    <row r="452" spans="1:40" ht="30" customHeight="1" thickBot="1" x14ac:dyDescent="0.3">
      <c r="A452" s="156"/>
      <c r="B452" s="164"/>
      <c r="C452" s="124" t="s">
        <v>10</v>
      </c>
      <c r="D452" s="99">
        <v>8.4700000000000006</v>
      </c>
      <c r="E452" s="99">
        <v>5.17</v>
      </c>
      <c r="F452" s="116">
        <v>3.74</v>
      </c>
      <c r="G452" s="99">
        <v>2.58</v>
      </c>
      <c r="H452" s="116">
        <v>1.43</v>
      </c>
      <c r="I452" s="99">
        <v>0</v>
      </c>
      <c r="J452" s="142">
        <v>35</v>
      </c>
      <c r="K452" s="142">
        <v>6</v>
      </c>
      <c r="L452" s="142">
        <v>32</v>
      </c>
      <c r="M452" s="116">
        <f>D452*D2+E452*E2+F452*F2+G452*G2+H452*H2+I452*I2+J452*J2+K452*K2+L452*L2</f>
        <v>14169.349999999999</v>
      </c>
      <c r="N452" s="115">
        <v>40</v>
      </c>
      <c r="O452" s="115">
        <v>50</v>
      </c>
      <c r="P452" s="24">
        <f t="shared" si="34"/>
        <v>21254.025000000001</v>
      </c>
      <c r="Q452" s="23">
        <f t="shared" si="35"/>
        <v>20616.40425</v>
      </c>
      <c r="R452" s="146">
        <f t="shared" si="36"/>
        <v>19837.089999999997</v>
      </c>
      <c r="S452" s="170"/>
      <c r="T452" s="167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</row>
    <row r="453" spans="1:40" ht="30" customHeight="1" thickBot="1" x14ac:dyDescent="0.3">
      <c r="A453" s="162"/>
      <c r="B453" s="165"/>
      <c r="C453" s="125" t="s">
        <v>11</v>
      </c>
      <c r="D453" s="100">
        <v>11.81</v>
      </c>
      <c r="E453" s="100">
        <v>5.64</v>
      </c>
      <c r="F453" s="104">
        <v>4.08</v>
      </c>
      <c r="G453" s="100">
        <v>2.82</v>
      </c>
      <c r="H453" s="103">
        <v>1.56</v>
      </c>
      <c r="I453" s="100">
        <v>0</v>
      </c>
      <c r="J453" s="143">
        <v>37</v>
      </c>
      <c r="K453" s="143">
        <v>7</v>
      </c>
      <c r="L453" s="143">
        <v>36</v>
      </c>
      <c r="M453" s="103">
        <f>D453*D2+E453*E2+F453*F2+G453*G2+H453*H2+I453*I2+J453*J2+K453*K2+L453*L2</f>
        <v>16115</v>
      </c>
      <c r="N453" s="115">
        <v>40</v>
      </c>
      <c r="O453" s="115">
        <v>50</v>
      </c>
      <c r="P453" s="24">
        <f t="shared" ref="P453" si="42">M453*(O453+100)/100</f>
        <v>24172.5</v>
      </c>
      <c r="Q453" s="23">
        <f t="shared" ref="Q453" si="43">P453*0.97</f>
        <v>23447.325000000001</v>
      </c>
      <c r="R453" s="146">
        <f t="shared" ref="R453" si="44">M453*(N453+100)/100</f>
        <v>22561</v>
      </c>
      <c r="S453" s="170"/>
      <c r="T453" s="168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</row>
    <row r="454" spans="1:40" x14ac:dyDescent="0.25">
      <c r="B454" s="119"/>
      <c r="C454" s="119"/>
      <c r="D454" s="129"/>
      <c r="E454" s="110"/>
      <c r="F454" s="129"/>
      <c r="G454" s="110"/>
      <c r="H454" s="110"/>
      <c r="I454" s="110"/>
      <c r="L454" s="145"/>
      <c r="M454" s="110"/>
      <c r="O454" s="128"/>
      <c r="P454" s="119"/>
      <c r="R454" s="119"/>
      <c r="S454" s="127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</row>
    <row r="455" spans="1:40" x14ac:dyDescent="0.25">
      <c r="B455" s="1"/>
      <c r="C455" s="1"/>
      <c r="D455" s="110"/>
      <c r="E455" s="110"/>
      <c r="F455" s="110"/>
      <c r="G455" s="110"/>
      <c r="H455" s="110"/>
      <c r="I455" s="110"/>
      <c r="M455" s="110"/>
      <c r="P455" s="1"/>
      <c r="R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</row>
    <row r="456" spans="1:40" x14ac:dyDescent="0.25">
      <c r="B456" s="1"/>
      <c r="C456" s="1"/>
      <c r="D456" s="110"/>
      <c r="E456" s="110"/>
      <c r="F456" s="110"/>
      <c r="G456" s="110"/>
      <c r="H456" s="110"/>
      <c r="I456" s="110"/>
      <c r="M456" s="110"/>
      <c r="P456" s="1"/>
      <c r="R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</row>
    <row r="457" spans="1:40" x14ac:dyDescent="0.25">
      <c r="B457" s="1"/>
      <c r="C457" s="1"/>
      <c r="D457" s="110"/>
      <c r="E457" s="110"/>
      <c r="F457" s="110"/>
      <c r="G457" s="110"/>
      <c r="H457" s="110"/>
      <c r="I457" s="110"/>
      <c r="M457" s="110"/>
      <c r="P457" s="1"/>
      <c r="R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</row>
    <row r="458" spans="1:40" x14ac:dyDescent="0.25">
      <c r="B458" s="1"/>
      <c r="C458" s="1"/>
      <c r="D458" s="110"/>
      <c r="E458" s="110"/>
      <c r="F458" s="110"/>
      <c r="G458" s="110"/>
      <c r="H458" s="110"/>
      <c r="I458" s="110"/>
      <c r="M458" s="110"/>
      <c r="P458" s="1"/>
      <c r="R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</row>
    <row r="459" spans="1:40" x14ac:dyDescent="0.25">
      <c r="B459" s="1"/>
      <c r="C459" s="1"/>
      <c r="D459" s="110"/>
      <c r="E459" s="110"/>
      <c r="F459" s="110"/>
      <c r="G459" s="110"/>
      <c r="H459" s="110"/>
      <c r="I459" s="110"/>
      <c r="M459" s="110"/>
      <c r="P459" s="1"/>
      <c r="R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</row>
    <row r="460" spans="1:40" x14ac:dyDescent="0.25">
      <c r="B460" s="1"/>
      <c r="C460" s="1"/>
      <c r="D460" s="110"/>
      <c r="E460" s="110"/>
      <c r="F460" s="110"/>
      <c r="G460" s="110"/>
      <c r="H460" s="110"/>
      <c r="I460" s="110"/>
      <c r="M460" s="110"/>
      <c r="P460" s="1"/>
      <c r="R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</row>
    <row r="461" spans="1:40" x14ac:dyDescent="0.25">
      <c r="B461" s="1"/>
      <c r="C461" s="1"/>
      <c r="D461" s="110"/>
      <c r="E461" s="110"/>
      <c r="F461" s="110"/>
      <c r="G461" s="110"/>
      <c r="H461" s="110"/>
      <c r="I461" s="110"/>
      <c r="M461" s="110"/>
      <c r="P461" s="1"/>
      <c r="R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</row>
    <row r="462" spans="1:40" x14ac:dyDescent="0.25">
      <c r="B462" s="1"/>
      <c r="C462" s="1"/>
      <c r="D462" s="110"/>
      <c r="E462" s="110"/>
      <c r="F462" s="110"/>
      <c r="G462" s="110"/>
      <c r="H462" s="110"/>
      <c r="I462" s="110"/>
      <c r="M462" s="110"/>
      <c r="P462" s="1"/>
      <c r="R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</row>
    <row r="463" spans="1:40" x14ac:dyDescent="0.25">
      <c r="B463" s="1"/>
      <c r="C463" s="1"/>
      <c r="D463" s="110"/>
      <c r="E463" s="110"/>
      <c r="F463" s="110"/>
      <c r="G463" s="110"/>
      <c r="H463" s="110"/>
      <c r="I463" s="110"/>
      <c r="M463" s="110"/>
      <c r="P463" s="1"/>
      <c r="R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</row>
    <row r="464" spans="1:40" x14ac:dyDescent="0.25">
      <c r="B464" s="1"/>
      <c r="C464" s="1"/>
      <c r="D464" s="110"/>
      <c r="E464" s="110"/>
      <c r="F464" s="110"/>
      <c r="G464" s="110"/>
      <c r="H464" s="110"/>
      <c r="I464" s="110"/>
      <c r="M464" s="110"/>
      <c r="P464" s="1"/>
      <c r="R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</row>
    <row r="465" spans="2:40" x14ac:dyDescent="0.25">
      <c r="B465" s="1"/>
      <c r="C465" s="1"/>
      <c r="D465" s="110"/>
      <c r="E465" s="110"/>
      <c r="F465" s="110"/>
      <c r="G465" s="110"/>
      <c r="H465" s="110"/>
      <c r="I465" s="110"/>
      <c r="M465" s="110"/>
      <c r="P465" s="1"/>
      <c r="R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</row>
    <row r="466" spans="2:40" x14ac:dyDescent="0.25">
      <c r="B466" s="1"/>
      <c r="C466" s="1"/>
      <c r="D466" s="110"/>
      <c r="E466" s="110"/>
      <c r="F466" s="110"/>
      <c r="G466" s="110"/>
      <c r="H466" s="110"/>
      <c r="I466" s="110"/>
      <c r="M466" s="110"/>
      <c r="P466" s="1"/>
      <c r="R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</row>
    <row r="467" spans="2:40" x14ac:dyDescent="0.25">
      <c r="B467" s="1"/>
      <c r="C467" s="1"/>
      <c r="D467" s="110"/>
      <c r="E467" s="110"/>
      <c r="F467" s="110"/>
      <c r="G467" s="110"/>
      <c r="H467" s="110"/>
      <c r="I467" s="110"/>
      <c r="M467" s="110"/>
      <c r="P467" s="1"/>
      <c r="R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</row>
    <row r="468" spans="2:40" x14ac:dyDescent="0.25">
      <c r="B468" s="1"/>
      <c r="C468" s="1"/>
      <c r="D468" s="110"/>
      <c r="E468" s="110"/>
      <c r="F468" s="110"/>
      <c r="G468" s="110"/>
      <c r="H468" s="110"/>
      <c r="I468" s="110"/>
      <c r="M468" s="110"/>
      <c r="P468" s="1"/>
      <c r="R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</row>
    <row r="469" spans="2:40" x14ac:dyDescent="0.25">
      <c r="B469" s="1"/>
      <c r="C469" s="1"/>
      <c r="D469" s="110"/>
      <c r="E469" s="110"/>
      <c r="F469" s="110"/>
      <c r="G469" s="110"/>
      <c r="H469" s="110"/>
      <c r="I469" s="110"/>
      <c r="M469" s="110"/>
      <c r="P469" s="1"/>
      <c r="R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</row>
    <row r="470" spans="2:40" x14ac:dyDescent="0.25">
      <c r="B470" s="1"/>
      <c r="C470" s="1"/>
      <c r="D470" s="110"/>
      <c r="E470" s="110"/>
      <c r="F470" s="110"/>
      <c r="G470" s="110"/>
      <c r="H470" s="110"/>
      <c r="I470" s="110"/>
      <c r="M470" s="110"/>
      <c r="P470" s="1"/>
      <c r="R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</row>
    <row r="471" spans="2:40" x14ac:dyDescent="0.25">
      <c r="B471" s="1"/>
      <c r="C471" s="1"/>
      <c r="D471" s="110"/>
      <c r="E471" s="110"/>
      <c r="F471" s="110"/>
      <c r="G471" s="110"/>
      <c r="H471" s="110"/>
      <c r="I471" s="110"/>
      <c r="M471" s="110"/>
      <c r="P471" s="1"/>
      <c r="R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</row>
    <row r="472" spans="2:40" x14ac:dyDescent="0.25">
      <c r="B472" s="1"/>
      <c r="C472" s="1"/>
      <c r="D472" s="110"/>
      <c r="E472" s="110"/>
      <c r="F472" s="110"/>
      <c r="G472" s="110"/>
      <c r="H472" s="110"/>
      <c r="I472" s="110"/>
      <c r="M472" s="110"/>
      <c r="P472" s="1"/>
      <c r="R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</row>
    <row r="473" spans="2:40" x14ac:dyDescent="0.25">
      <c r="B473" s="1"/>
      <c r="C473" s="1"/>
      <c r="D473" s="110"/>
      <c r="E473" s="110"/>
      <c r="F473" s="110"/>
      <c r="G473" s="110"/>
      <c r="H473" s="110"/>
      <c r="I473" s="110"/>
      <c r="M473" s="110"/>
      <c r="P473" s="1"/>
      <c r="R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</row>
    <row r="474" spans="2:40" x14ac:dyDescent="0.25">
      <c r="B474" s="1"/>
      <c r="C474" s="1"/>
      <c r="D474" s="110"/>
      <c r="E474" s="110"/>
      <c r="F474" s="110"/>
      <c r="G474" s="110"/>
      <c r="H474" s="110"/>
      <c r="I474" s="110"/>
      <c r="M474" s="110"/>
      <c r="P474" s="1"/>
      <c r="R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</row>
    <row r="475" spans="2:40" x14ac:dyDescent="0.25">
      <c r="B475" s="1"/>
      <c r="C475" s="1"/>
      <c r="D475" s="110"/>
      <c r="E475" s="110"/>
      <c r="F475" s="110"/>
      <c r="G475" s="110"/>
      <c r="H475" s="110"/>
      <c r="I475" s="110"/>
      <c r="M475" s="110"/>
      <c r="P475" s="1"/>
      <c r="R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</row>
    <row r="476" spans="2:40" x14ac:dyDescent="0.25">
      <c r="B476" s="1"/>
      <c r="C476" s="1"/>
      <c r="D476" s="110"/>
      <c r="E476" s="110"/>
      <c r="F476" s="110"/>
      <c r="G476" s="110"/>
      <c r="H476" s="110"/>
      <c r="I476" s="110"/>
      <c r="M476" s="110"/>
      <c r="P476" s="1"/>
      <c r="R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</row>
    <row r="477" spans="2:40" x14ac:dyDescent="0.25">
      <c r="B477" s="1"/>
      <c r="C477" s="1"/>
      <c r="D477" s="110"/>
      <c r="E477" s="110"/>
      <c r="F477" s="110"/>
      <c r="G477" s="110"/>
      <c r="H477" s="110"/>
      <c r="I477" s="110"/>
      <c r="M477" s="110"/>
      <c r="P477" s="1"/>
      <c r="R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</row>
    <row r="478" spans="2:40" x14ac:dyDescent="0.25">
      <c r="B478" s="1"/>
      <c r="C478" s="1"/>
      <c r="D478" s="110"/>
      <c r="E478" s="110"/>
      <c r="F478" s="110"/>
      <c r="G478" s="110"/>
      <c r="H478" s="110"/>
      <c r="I478" s="110"/>
      <c r="M478" s="110"/>
      <c r="P478" s="1"/>
      <c r="R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</row>
    <row r="479" spans="2:40" x14ac:dyDescent="0.25">
      <c r="B479" s="1"/>
      <c r="C479" s="1"/>
      <c r="D479" s="110"/>
      <c r="E479" s="110"/>
      <c r="F479" s="110"/>
      <c r="G479" s="110"/>
      <c r="H479" s="110"/>
      <c r="I479" s="110"/>
      <c r="M479" s="110"/>
      <c r="P479" s="1"/>
      <c r="R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</row>
    <row r="480" spans="2:40" x14ac:dyDescent="0.25">
      <c r="B480" s="1"/>
      <c r="C480" s="1"/>
      <c r="D480" s="110"/>
      <c r="E480" s="110"/>
      <c r="F480" s="110"/>
      <c r="G480" s="110"/>
      <c r="H480" s="110"/>
      <c r="I480" s="110"/>
      <c r="M480" s="110"/>
      <c r="P480" s="1"/>
      <c r="R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</row>
    <row r="481" spans="2:40" x14ac:dyDescent="0.25">
      <c r="B481" s="1"/>
      <c r="C481" s="1"/>
      <c r="D481" s="110"/>
      <c r="E481" s="110"/>
      <c r="F481" s="110"/>
      <c r="G481" s="110"/>
      <c r="H481" s="110"/>
      <c r="I481" s="110"/>
      <c r="M481" s="110"/>
      <c r="P481" s="1"/>
      <c r="R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</row>
    <row r="482" spans="2:40" x14ac:dyDescent="0.25">
      <c r="B482" s="1"/>
      <c r="C482" s="1"/>
      <c r="D482" s="110"/>
      <c r="E482" s="110"/>
      <c r="F482" s="110"/>
      <c r="G482" s="110"/>
      <c r="H482" s="110"/>
      <c r="I482" s="110"/>
      <c r="M482" s="110"/>
      <c r="P482" s="1"/>
      <c r="R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</row>
    <row r="483" spans="2:40" x14ac:dyDescent="0.25">
      <c r="B483" s="1"/>
      <c r="C483" s="1"/>
      <c r="D483" s="110"/>
      <c r="E483" s="110"/>
      <c r="F483" s="110"/>
      <c r="G483" s="110"/>
      <c r="H483" s="110"/>
      <c r="I483" s="110"/>
      <c r="M483" s="110"/>
      <c r="P483" s="1"/>
      <c r="R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</row>
    <row r="484" spans="2:40" x14ac:dyDescent="0.25">
      <c r="B484" s="1"/>
      <c r="C484" s="1"/>
      <c r="D484" s="110"/>
      <c r="E484" s="110"/>
      <c r="F484" s="110"/>
      <c r="G484" s="110"/>
      <c r="H484" s="110"/>
      <c r="I484" s="110"/>
      <c r="M484" s="110"/>
      <c r="P484" s="1"/>
      <c r="R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</row>
    <row r="485" spans="2:40" x14ac:dyDescent="0.25">
      <c r="B485" s="1"/>
      <c r="C485" s="1"/>
      <c r="D485" s="110"/>
      <c r="E485" s="110"/>
      <c r="F485" s="110"/>
      <c r="G485" s="110"/>
      <c r="H485" s="110"/>
      <c r="I485" s="110"/>
      <c r="M485" s="110"/>
      <c r="P485" s="1"/>
      <c r="R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</row>
    <row r="486" spans="2:40" x14ac:dyDescent="0.25">
      <c r="B486" s="1"/>
      <c r="C486" s="1"/>
      <c r="D486" s="110"/>
      <c r="E486" s="110"/>
      <c r="F486" s="110"/>
      <c r="G486" s="110"/>
      <c r="H486" s="110"/>
      <c r="I486" s="110"/>
      <c r="M486" s="110"/>
      <c r="P486" s="1"/>
      <c r="R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</row>
    <row r="487" spans="2:40" x14ac:dyDescent="0.25">
      <c r="B487" s="1"/>
      <c r="C487" s="1"/>
      <c r="D487" s="110"/>
      <c r="E487" s="110"/>
      <c r="F487" s="110"/>
      <c r="G487" s="110"/>
      <c r="H487" s="110"/>
      <c r="I487" s="110"/>
      <c r="M487" s="110"/>
      <c r="P487" s="1"/>
      <c r="R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</row>
    <row r="488" spans="2:40" x14ac:dyDescent="0.25">
      <c r="B488" s="1"/>
      <c r="C488" s="1"/>
      <c r="D488" s="110"/>
      <c r="E488" s="110"/>
      <c r="F488" s="110"/>
      <c r="G488" s="110"/>
      <c r="H488" s="110"/>
      <c r="I488" s="110"/>
      <c r="M488" s="110"/>
      <c r="P488" s="1"/>
      <c r="R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</row>
    <row r="489" spans="2:40" x14ac:dyDescent="0.25">
      <c r="B489" s="1"/>
      <c r="C489" s="1"/>
      <c r="D489" s="110"/>
      <c r="E489" s="110"/>
      <c r="F489" s="110"/>
      <c r="G489" s="110"/>
      <c r="H489" s="110"/>
      <c r="I489" s="110"/>
      <c r="M489" s="110"/>
      <c r="P489" s="1"/>
      <c r="R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</row>
    <row r="490" spans="2:40" x14ac:dyDescent="0.25">
      <c r="B490" s="1"/>
      <c r="C490" s="1"/>
      <c r="D490" s="110"/>
      <c r="E490" s="110"/>
      <c r="F490" s="110"/>
      <c r="G490" s="110"/>
      <c r="H490" s="110"/>
      <c r="I490" s="110"/>
      <c r="M490" s="110"/>
      <c r="P490" s="1"/>
      <c r="R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</row>
    <row r="491" spans="2:40" x14ac:dyDescent="0.25">
      <c r="B491" s="1"/>
      <c r="C491" s="1"/>
      <c r="D491" s="110"/>
      <c r="E491" s="110"/>
      <c r="F491" s="110"/>
      <c r="G491" s="110"/>
      <c r="H491" s="110"/>
      <c r="I491" s="110"/>
      <c r="M491" s="110"/>
      <c r="P491" s="1"/>
      <c r="R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</row>
    <row r="492" spans="2:40" x14ac:dyDescent="0.25">
      <c r="B492" s="1"/>
      <c r="C492" s="1"/>
      <c r="D492" s="110"/>
      <c r="E492" s="110"/>
      <c r="F492" s="110"/>
      <c r="G492" s="110"/>
      <c r="H492" s="110"/>
      <c r="I492" s="110"/>
      <c r="M492" s="110"/>
      <c r="P492" s="1"/>
      <c r="R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</row>
    <row r="493" spans="2:40" x14ac:dyDescent="0.25">
      <c r="B493" s="1"/>
      <c r="C493" s="1"/>
      <c r="D493" s="110"/>
      <c r="E493" s="110"/>
      <c r="F493" s="110"/>
      <c r="G493" s="110"/>
      <c r="H493" s="110"/>
      <c r="I493" s="110"/>
      <c r="M493" s="110"/>
      <c r="P493" s="1"/>
      <c r="R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</row>
    <row r="494" spans="2:40" x14ac:dyDescent="0.25">
      <c r="B494" s="1"/>
      <c r="C494" s="1"/>
      <c r="D494" s="110"/>
      <c r="E494" s="110"/>
      <c r="F494" s="110"/>
      <c r="G494" s="110"/>
      <c r="H494" s="110"/>
      <c r="I494" s="110"/>
      <c r="M494" s="110"/>
      <c r="P494" s="1"/>
      <c r="R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</row>
    <row r="495" spans="2:40" x14ac:dyDescent="0.25">
      <c r="B495" s="1"/>
      <c r="C495" s="1"/>
      <c r="D495" s="110"/>
      <c r="E495" s="110"/>
      <c r="F495" s="110"/>
      <c r="G495" s="110"/>
      <c r="H495" s="110"/>
      <c r="I495" s="110"/>
      <c r="M495" s="110"/>
      <c r="P495" s="1"/>
      <c r="R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</row>
    <row r="496" spans="2:40" x14ac:dyDescent="0.25">
      <c r="B496" s="1"/>
      <c r="C496" s="1"/>
      <c r="D496" s="110"/>
      <c r="E496" s="110"/>
      <c r="F496" s="110"/>
      <c r="G496" s="110"/>
      <c r="H496" s="110"/>
      <c r="I496" s="110"/>
      <c r="M496" s="110"/>
      <c r="P496" s="1"/>
      <c r="R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</row>
    <row r="497" spans="2:40" x14ac:dyDescent="0.25">
      <c r="B497" s="1"/>
      <c r="C497" s="1"/>
      <c r="D497" s="110"/>
      <c r="E497" s="110"/>
      <c r="F497" s="110"/>
      <c r="G497" s="110"/>
      <c r="H497" s="110"/>
      <c r="I497" s="110"/>
      <c r="M497" s="110"/>
      <c r="P497" s="1"/>
      <c r="R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</row>
    <row r="498" spans="2:40" x14ac:dyDescent="0.25">
      <c r="B498" s="1"/>
      <c r="C498" s="1"/>
      <c r="D498" s="110"/>
      <c r="E498" s="110"/>
      <c r="F498" s="110"/>
      <c r="G498" s="110"/>
      <c r="H498" s="110"/>
      <c r="I498" s="110"/>
      <c r="M498" s="110"/>
      <c r="P498" s="1"/>
      <c r="R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</row>
    <row r="499" spans="2:40" x14ac:dyDescent="0.25">
      <c r="B499" s="1"/>
      <c r="C499" s="1"/>
      <c r="D499" s="110"/>
      <c r="E499" s="110"/>
      <c r="F499" s="110"/>
      <c r="G499" s="110"/>
      <c r="H499" s="110"/>
      <c r="I499" s="110"/>
      <c r="M499" s="110"/>
      <c r="P499" s="1"/>
      <c r="R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</row>
    <row r="500" spans="2:40" x14ac:dyDescent="0.25">
      <c r="B500" s="1"/>
      <c r="C500" s="1"/>
      <c r="D500" s="110"/>
      <c r="E500" s="110"/>
      <c r="F500" s="110"/>
      <c r="G500" s="110"/>
      <c r="H500" s="110"/>
      <c r="I500" s="110"/>
      <c r="M500" s="110"/>
      <c r="P500" s="1"/>
      <c r="R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</row>
    <row r="501" spans="2:40" x14ac:dyDescent="0.25">
      <c r="B501" s="1"/>
      <c r="C501" s="1"/>
      <c r="D501" s="110"/>
      <c r="E501" s="110"/>
      <c r="F501" s="110"/>
      <c r="G501" s="110"/>
      <c r="H501" s="110"/>
      <c r="I501" s="110"/>
      <c r="M501" s="110"/>
      <c r="P501" s="1"/>
      <c r="R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</row>
    <row r="502" spans="2:40" x14ac:dyDescent="0.25">
      <c r="B502" s="1"/>
      <c r="C502" s="1"/>
      <c r="D502" s="110"/>
      <c r="E502" s="110"/>
      <c r="F502" s="110"/>
      <c r="G502" s="110"/>
      <c r="H502" s="110"/>
      <c r="I502" s="110"/>
      <c r="M502" s="110"/>
      <c r="P502" s="1"/>
      <c r="R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</row>
    <row r="503" spans="2:40" x14ac:dyDescent="0.25">
      <c r="B503" s="1"/>
      <c r="C503" s="1"/>
      <c r="D503" s="110"/>
      <c r="E503" s="110"/>
      <c r="F503" s="110"/>
      <c r="G503" s="110"/>
      <c r="H503" s="110"/>
      <c r="I503" s="110"/>
      <c r="M503" s="110"/>
      <c r="P503" s="1"/>
      <c r="R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</row>
    <row r="504" spans="2:40" x14ac:dyDescent="0.25">
      <c r="B504" s="1"/>
      <c r="C504" s="1"/>
      <c r="D504" s="110"/>
      <c r="E504" s="110"/>
      <c r="F504" s="110"/>
      <c r="G504" s="110"/>
      <c r="H504" s="110"/>
      <c r="I504" s="110"/>
      <c r="M504" s="110"/>
      <c r="P504" s="1"/>
      <c r="R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</row>
    <row r="505" spans="2:40" x14ac:dyDescent="0.25">
      <c r="B505" s="1"/>
      <c r="C505" s="1"/>
      <c r="D505" s="110"/>
      <c r="E505" s="110"/>
      <c r="F505" s="110"/>
      <c r="G505" s="110"/>
      <c r="H505" s="110"/>
      <c r="I505" s="110"/>
      <c r="M505" s="110"/>
      <c r="P505" s="1"/>
      <c r="R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</row>
    <row r="506" spans="2:40" x14ac:dyDescent="0.25">
      <c r="B506" s="1"/>
      <c r="C506" s="1"/>
      <c r="D506" s="110"/>
      <c r="E506" s="110"/>
      <c r="F506" s="110"/>
      <c r="G506" s="110"/>
      <c r="H506" s="110"/>
      <c r="I506" s="110"/>
      <c r="M506" s="110"/>
      <c r="P506" s="1"/>
      <c r="R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</row>
    <row r="507" spans="2:40" x14ac:dyDescent="0.25">
      <c r="B507" s="1"/>
      <c r="C507" s="1"/>
      <c r="D507" s="110"/>
      <c r="E507" s="110"/>
      <c r="F507" s="110"/>
      <c r="G507" s="110"/>
      <c r="H507" s="110"/>
      <c r="I507" s="110"/>
      <c r="M507" s="110"/>
      <c r="P507" s="1"/>
      <c r="R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</row>
    <row r="508" spans="2:40" x14ac:dyDescent="0.25">
      <c r="B508" s="1"/>
      <c r="C508" s="1"/>
      <c r="D508" s="110"/>
      <c r="E508" s="110"/>
      <c r="F508" s="110"/>
      <c r="G508" s="110"/>
      <c r="H508" s="110"/>
      <c r="I508" s="110"/>
      <c r="M508" s="110"/>
      <c r="P508" s="1"/>
      <c r="R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</row>
    <row r="509" spans="2:40" x14ac:dyDescent="0.25">
      <c r="B509" s="1"/>
      <c r="C509" s="1"/>
      <c r="D509" s="110"/>
      <c r="E509" s="110"/>
      <c r="F509" s="110"/>
      <c r="G509" s="110"/>
      <c r="H509" s="110"/>
      <c r="I509" s="110"/>
      <c r="M509" s="110"/>
      <c r="P509" s="1"/>
      <c r="R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</row>
    <row r="510" spans="2:40" x14ac:dyDescent="0.25">
      <c r="B510" s="1"/>
      <c r="C510" s="1"/>
      <c r="D510" s="110"/>
      <c r="E510" s="110"/>
      <c r="F510" s="110"/>
      <c r="G510" s="110"/>
      <c r="H510" s="110"/>
      <c r="I510" s="110"/>
      <c r="M510" s="110"/>
      <c r="P510" s="1"/>
      <c r="R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</row>
    <row r="511" spans="2:40" x14ac:dyDescent="0.25">
      <c r="B511" s="1"/>
      <c r="C511" s="1"/>
      <c r="D511" s="110"/>
      <c r="E511" s="110"/>
      <c r="F511" s="110"/>
      <c r="G511" s="110"/>
      <c r="H511" s="110"/>
      <c r="I511" s="110"/>
      <c r="M511" s="110"/>
      <c r="P511" s="1"/>
      <c r="R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</row>
    <row r="512" spans="2:40" x14ac:dyDescent="0.25">
      <c r="B512" s="1"/>
      <c r="C512" s="1"/>
      <c r="D512" s="110"/>
      <c r="E512" s="110"/>
      <c r="F512" s="110"/>
      <c r="G512" s="110"/>
      <c r="H512" s="110"/>
      <c r="I512" s="110"/>
      <c r="M512" s="110"/>
      <c r="P512" s="1"/>
      <c r="R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</row>
    <row r="513" spans="2:40" x14ac:dyDescent="0.25">
      <c r="B513" s="1"/>
      <c r="C513" s="1"/>
      <c r="D513" s="110"/>
      <c r="E513" s="110"/>
      <c r="F513" s="110"/>
      <c r="G513" s="110"/>
      <c r="H513" s="110"/>
      <c r="I513" s="110"/>
      <c r="M513" s="110"/>
      <c r="P513" s="1"/>
      <c r="R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</row>
    <row r="514" spans="2:40" x14ac:dyDescent="0.25">
      <c r="B514" s="1"/>
      <c r="C514" s="1"/>
      <c r="D514" s="110"/>
      <c r="E514" s="110"/>
      <c r="F514" s="110"/>
      <c r="G514" s="110"/>
      <c r="H514" s="110"/>
      <c r="I514" s="110"/>
      <c r="M514" s="110"/>
      <c r="P514" s="1"/>
      <c r="R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</row>
    <row r="515" spans="2:40" x14ac:dyDescent="0.25">
      <c r="B515" s="1"/>
      <c r="C515" s="1"/>
      <c r="D515" s="110"/>
      <c r="E515" s="110"/>
      <c r="F515" s="110"/>
      <c r="G515" s="110"/>
      <c r="H515" s="110"/>
      <c r="I515" s="110"/>
      <c r="M515" s="110"/>
      <c r="P515" s="1"/>
      <c r="R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</row>
    <row r="516" spans="2:40" x14ac:dyDescent="0.25">
      <c r="B516" s="1"/>
      <c r="C516" s="1"/>
      <c r="D516" s="110"/>
      <c r="E516" s="110"/>
      <c r="F516" s="110"/>
      <c r="G516" s="110"/>
      <c r="H516" s="110"/>
      <c r="I516" s="110"/>
      <c r="M516" s="110"/>
      <c r="P516" s="1"/>
      <c r="R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</row>
    <row r="517" spans="2:40" x14ac:dyDescent="0.25">
      <c r="B517" s="1"/>
      <c r="C517" s="1"/>
      <c r="D517" s="110"/>
      <c r="E517" s="110"/>
      <c r="F517" s="110"/>
      <c r="G517" s="110"/>
      <c r="H517" s="110"/>
      <c r="I517" s="110"/>
      <c r="M517" s="110"/>
      <c r="P517" s="1"/>
      <c r="R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</row>
    <row r="518" spans="2:40" x14ac:dyDescent="0.25">
      <c r="B518" s="1"/>
      <c r="C518" s="1"/>
      <c r="D518" s="110"/>
      <c r="E518" s="110"/>
      <c r="F518" s="110"/>
      <c r="G518" s="110"/>
      <c r="H518" s="110"/>
      <c r="I518" s="110"/>
      <c r="M518" s="110"/>
      <c r="P518" s="1"/>
      <c r="R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</row>
    <row r="519" spans="2:40" x14ac:dyDescent="0.25">
      <c r="B519" s="1"/>
      <c r="C519" s="1"/>
      <c r="D519" s="110"/>
      <c r="E519" s="110"/>
      <c r="F519" s="110"/>
      <c r="G519" s="110"/>
      <c r="H519" s="110"/>
      <c r="I519" s="110"/>
      <c r="M519" s="110"/>
      <c r="P519" s="1"/>
      <c r="R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</row>
    <row r="520" spans="2:40" x14ac:dyDescent="0.25">
      <c r="B520" s="1"/>
      <c r="C520" s="1"/>
      <c r="D520" s="110"/>
      <c r="E520" s="110"/>
      <c r="F520" s="110"/>
      <c r="G520" s="110"/>
      <c r="H520" s="110"/>
      <c r="I520" s="110"/>
      <c r="M520" s="110"/>
      <c r="P520" s="1"/>
      <c r="R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</row>
    <row r="521" spans="2:40" x14ac:dyDescent="0.25">
      <c r="B521" s="1"/>
      <c r="C521" s="1"/>
      <c r="D521" s="110"/>
      <c r="E521" s="110"/>
      <c r="F521" s="110"/>
      <c r="G521" s="110"/>
      <c r="H521" s="110"/>
      <c r="I521" s="110"/>
      <c r="M521" s="110"/>
      <c r="P521" s="1"/>
      <c r="R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</row>
    <row r="522" spans="2:40" x14ac:dyDescent="0.25">
      <c r="B522" s="1"/>
      <c r="C522" s="1"/>
      <c r="D522" s="110"/>
      <c r="E522" s="110"/>
      <c r="F522" s="110"/>
      <c r="G522" s="110"/>
      <c r="H522" s="110"/>
      <c r="I522" s="110"/>
      <c r="M522" s="110"/>
      <c r="P522" s="1"/>
      <c r="R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</row>
    <row r="523" spans="2:40" x14ac:dyDescent="0.25">
      <c r="B523" s="1"/>
      <c r="C523" s="1"/>
      <c r="D523" s="110"/>
      <c r="E523" s="110"/>
      <c r="F523" s="110"/>
      <c r="G523" s="110"/>
      <c r="H523" s="110"/>
      <c r="I523" s="110"/>
      <c r="M523" s="110"/>
      <c r="P523" s="1"/>
      <c r="R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</row>
    <row r="524" spans="2:40" x14ac:dyDescent="0.25">
      <c r="B524" s="1"/>
      <c r="C524" s="1"/>
      <c r="D524" s="110"/>
      <c r="E524" s="110"/>
      <c r="F524" s="110"/>
      <c r="G524" s="110"/>
      <c r="H524" s="110"/>
      <c r="I524" s="110"/>
      <c r="M524" s="110"/>
      <c r="P524" s="1"/>
      <c r="R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</row>
    <row r="525" spans="2:40" x14ac:dyDescent="0.25">
      <c r="B525" s="1"/>
      <c r="C525" s="1"/>
      <c r="D525" s="110"/>
      <c r="E525" s="110"/>
      <c r="F525" s="110"/>
      <c r="G525" s="110"/>
      <c r="H525" s="110"/>
      <c r="I525" s="110"/>
      <c r="M525" s="110"/>
      <c r="P525" s="1"/>
      <c r="R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</row>
    <row r="526" spans="2:40" x14ac:dyDescent="0.25">
      <c r="B526" s="1"/>
      <c r="C526" s="1"/>
      <c r="D526" s="110"/>
      <c r="E526" s="110"/>
      <c r="F526" s="110"/>
      <c r="G526" s="110"/>
      <c r="H526" s="110"/>
      <c r="I526" s="110"/>
      <c r="M526" s="110"/>
      <c r="P526" s="1"/>
      <c r="R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</row>
    <row r="527" spans="2:40" x14ac:dyDescent="0.25">
      <c r="B527" s="1"/>
      <c r="C527" s="1"/>
      <c r="D527" s="110"/>
      <c r="E527" s="110"/>
      <c r="F527" s="110"/>
      <c r="G527" s="110"/>
      <c r="H527" s="110"/>
      <c r="I527" s="110"/>
      <c r="M527" s="110"/>
      <c r="P527" s="1"/>
      <c r="R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</row>
    <row r="528" spans="2:40" x14ac:dyDescent="0.25">
      <c r="B528" s="1"/>
      <c r="C528" s="1"/>
      <c r="D528" s="110"/>
      <c r="E528" s="110"/>
      <c r="F528" s="110"/>
      <c r="G528" s="110"/>
      <c r="H528" s="110"/>
      <c r="I528" s="110"/>
      <c r="M528" s="110"/>
      <c r="P528" s="1"/>
      <c r="R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</row>
    <row r="529" spans="2:40" x14ac:dyDescent="0.25">
      <c r="B529" s="1"/>
      <c r="C529" s="1"/>
      <c r="D529" s="110"/>
      <c r="E529" s="110"/>
      <c r="F529" s="110"/>
      <c r="G529" s="110"/>
      <c r="H529" s="110"/>
      <c r="I529" s="110"/>
      <c r="M529" s="110"/>
      <c r="P529" s="1"/>
      <c r="R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</row>
    <row r="530" spans="2:40" x14ac:dyDescent="0.25">
      <c r="B530" s="1"/>
      <c r="C530" s="1"/>
      <c r="D530" s="110"/>
      <c r="E530" s="110"/>
      <c r="F530" s="110"/>
      <c r="G530" s="110"/>
      <c r="H530" s="110"/>
      <c r="I530" s="110"/>
      <c r="M530" s="110"/>
      <c r="P530" s="1"/>
      <c r="R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</row>
    <row r="531" spans="2:40" x14ac:dyDescent="0.25">
      <c r="B531" s="1"/>
      <c r="C531" s="1"/>
      <c r="D531" s="110"/>
      <c r="E531" s="110"/>
      <c r="F531" s="110"/>
      <c r="G531" s="110"/>
      <c r="H531" s="110"/>
      <c r="I531" s="110"/>
      <c r="M531" s="110"/>
      <c r="P531" s="1"/>
      <c r="R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</row>
    <row r="532" spans="2:40" x14ac:dyDescent="0.25">
      <c r="B532" s="1"/>
      <c r="C532" s="1"/>
      <c r="D532" s="110"/>
      <c r="E532" s="110"/>
      <c r="F532" s="110"/>
      <c r="G532" s="110"/>
      <c r="H532" s="110"/>
      <c r="I532" s="110"/>
      <c r="M532" s="110"/>
      <c r="P532" s="1"/>
      <c r="R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</row>
    <row r="533" spans="2:40" x14ac:dyDescent="0.25">
      <c r="B533" s="1"/>
      <c r="C533" s="1"/>
      <c r="D533" s="110"/>
      <c r="E533" s="110"/>
      <c r="F533" s="110"/>
      <c r="G533" s="110"/>
      <c r="H533" s="110"/>
      <c r="I533" s="110"/>
      <c r="M533" s="110"/>
      <c r="P533" s="1"/>
      <c r="R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</row>
    <row r="534" spans="2:40" x14ac:dyDescent="0.25">
      <c r="B534" s="1"/>
      <c r="C534" s="1"/>
      <c r="D534" s="110"/>
      <c r="E534" s="110"/>
      <c r="F534" s="110"/>
      <c r="G534" s="110"/>
      <c r="H534" s="110"/>
      <c r="I534" s="110"/>
      <c r="M534" s="110"/>
      <c r="P534" s="1"/>
      <c r="R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</row>
    <row r="535" spans="2:40" x14ac:dyDescent="0.25">
      <c r="B535" s="1"/>
      <c r="C535" s="1"/>
      <c r="D535" s="110"/>
      <c r="E535" s="110"/>
      <c r="F535" s="110"/>
      <c r="G535" s="110"/>
      <c r="H535" s="110"/>
      <c r="I535" s="110"/>
      <c r="M535" s="110"/>
      <c r="P535" s="1"/>
      <c r="R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</row>
    <row r="536" spans="2:40" x14ac:dyDescent="0.25">
      <c r="B536" s="1"/>
      <c r="C536" s="1"/>
      <c r="D536" s="110"/>
      <c r="E536" s="110"/>
      <c r="F536" s="110"/>
      <c r="G536" s="110"/>
      <c r="H536" s="110"/>
      <c r="I536" s="110"/>
      <c r="M536" s="110"/>
      <c r="P536" s="1"/>
      <c r="R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</row>
    <row r="537" spans="2:40" x14ac:dyDescent="0.25">
      <c r="B537" s="1"/>
      <c r="C537" s="1"/>
      <c r="D537" s="110"/>
      <c r="E537" s="110"/>
      <c r="F537" s="110"/>
      <c r="G537" s="110"/>
      <c r="H537" s="110"/>
      <c r="I537" s="110"/>
      <c r="M537" s="110"/>
      <c r="P537" s="1"/>
      <c r="R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</row>
    <row r="538" spans="2:40" x14ac:dyDescent="0.25">
      <c r="B538" s="1"/>
      <c r="C538" s="1"/>
      <c r="D538" s="110"/>
      <c r="E538" s="110"/>
      <c r="F538" s="110"/>
      <c r="G538" s="110"/>
      <c r="H538" s="110"/>
      <c r="I538" s="110"/>
      <c r="M538" s="110"/>
      <c r="P538" s="1"/>
      <c r="R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</row>
    <row r="539" spans="2:40" x14ac:dyDescent="0.25">
      <c r="B539" s="1"/>
      <c r="C539" s="1"/>
      <c r="D539" s="110"/>
      <c r="E539" s="110"/>
      <c r="F539" s="110"/>
      <c r="G539" s="110"/>
      <c r="H539" s="110"/>
      <c r="I539" s="110"/>
      <c r="M539" s="110"/>
      <c r="P539" s="1"/>
      <c r="R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</row>
    <row r="540" spans="2:40" x14ac:dyDescent="0.25">
      <c r="B540" s="1"/>
      <c r="C540" s="1"/>
      <c r="D540" s="110"/>
      <c r="E540" s="110"/>
      <c r="F540" s="110"/>
      <c r="G540" s="110"/>
      <c r="H540" s="110"/>
      <c r="I540" s="110"/>
      <c r="M540" s="110"/>
      <c r="P540" s="1"/>
      <c r="R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</row>
    <row r="541" spans="2:40" x14ac:dyDescent="0.25">
      <c r="B541" s="1"/>
      <c r="C541" s="1"/>
      <c r="D541" s="110"/>
      <c r="E541" s="110"/>
      <c r="F541" s="110"/>
      <c r="G541" s="110"/>
      <c r="H541" s="110"/>
      <c r="I541" s="110"/>
      <c r="M541" s="110"/>
      <c r="P541" s="1"/>
      <c r="R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</row>
    <row r="542" spans="2:40" x14ac:dyDescent="0.25">
      <c r="B542" s="1"/>
      <c r="C542" s="1"/>
      <c r="D542" s="110"/>
      <c r="E542" s="110"/>
      <c r="F542" s="110"/>
      <c r="G542" s="110"/>
      <c r="H542" s="110"/>
      <c r="I542" s="110"/>
      <c r="M542" s="110"/>
      <c r="P542" s="1"/>
      <c r="R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</row>
    <row r="543" spans="2:40" x14ac:dyDescent="0.25">
      <c r="B543" s="1"/>
      <c r="C543" s="1"/>
      <c r="D543" s="110"/>
      <c r="E543" s="110"/>
      <c r="F543" s="110"/>
      <c r="G543" s="110"/>
      <c r="H543" s="110"/>
      <c r="I543" s="110"/>
      <c r="M543" s="110"/>
      <c r="P543" s="1"/>
      <c r="R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</row>
    <row r="544" spans="2:40" x14ac:dyDescent="0.25">
      <c r="B544" s="1"/>
      <c r="C544" s="1"/>
      <c r="D544" s="110"/>
      <c r="E544" s="110"/>
      <c r="F544" s="110"/>
      <c r="G544" s="110"/>
      <c r="H544" s="110"/>
      <c r="I544" s="110"/>
      <c r="M544" s="110"/>
      <c r="P544" s="1"/>
      <c r="R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</row>
    <row r="545" spans="2:40" x14ac:dyDescent="0.25">
      <c r="B545" s="1"/>
      <c r="C545" s="1"/>
      <c r="D545" s="110"/>
      <c r="E545" s="110"/>
      <c r="F545" s="110"/>
      <c r="G545" s="110"/>
      <c r="H545" s="110"/>
      <c r="I545" s="110"/>
      <c r="M545" s="110"/>
      <c r="P545" s="1"/>
      <c r="R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</row>
    <row r="546" spans="2:40" x14ac:dyDescent="0.25">
      <c r="B546" s="1"/>
      <c r="C546" s="1"/>
      <c r="D546" s="110"/>
      <c r="E546" s="110"/>
      <c r="F546" s="110"/>
      <c r="G546" s="110"/>
      <c r="H546" s="110"/>
      <c r="I546" s="110"/>
      <c r="M546" s="110"/>
      <c r="P546" s="1"/>
      <c r="R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</row>
    <row r="547" spans="2:40" x14ac:dyDescent="0.25">
      <c r="B547" s="1"/>
      <c r="C547" s="1"/>
      <c r="D547" s="110"/>
      <c r="E547" s="110"/>
      <c r="F547" s="110"/>
      <c r="G547" s="110"/>
      <c r="H547" s="110"/>
      <c r="I547" s="110"/>
      <c r="M547" s="110"/>
      <c r="P547" s="1"/>
      <c r="R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</row>
    <row r="548" spans="2:40" x14ac:dyDescent="0.25">
      <c r="B548" s="1"/>
      <c r="C548" s="1"/>
      <c r="D548" s="110"/>
      <c r="E548" s="110"/>
      <c r="F548" s="110"/>
      <c r="G548" s="110"/>
      <c r="H548" s="110"/>
      <c r="I548" s="110"/>
      <c r="M548" s="110"/>
      <c r="P548" s="1"/>
      <c r="R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</row>
    <row r="549" spans="2:40" x14ac:dyDescent="0.25">
      <c r="B549" s="1"/>
      <c r="C549" s="1"/>
      <c r="D549" s="110"/>
      <c r="E549" s="110"/>
      <c r="F549" s="110"/>
      <c r="G549" s="110"/>
      <c r="H549" s="110"/>
      <c r="I549" s="110"/>
      <c r="M549" s="110"/>
      <c r="P549" s="1"/>
      <c r="R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</row>
    <row r="550" spans="2:40" x14ac:dyDescent="0.25">
      <c r="B550" s="1"/>
      <c r="C550" s="1"/>
      <c r="D550" s="110"/>
      <c r="E550" s="110"/>
      <c r="F550" s="110"/>
      <c r="G550" s="110"/>
      <c r="H550" s="110"/>
      <c r="I550" s="110"/>
      <c r="M550" s="110"/>
      <c r="P550" s="1"/>
      <c r="R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</row>
    <row r="551" spans="2:40" x14ac:dyDescent="0.25">
      <c r="B551" s="1"/>
      <c r="C551" s="1"/>
      <c r="D551" s="110"/>
      <c r="E551" s="110"/>
      <c r="F551" s="110"/>
      <c r="G551" s="110"/>
      <c r="H551" s="110"/>
      <c r="I551" s="110"/>
      <c r="M551" s="110"/>
      <c r="P551" s="1"/>
      <c r="R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</row>
    <row r="552" spans="2:40" x14ac:dyDescent="0.25">
      <c r="B552" s="1"/>
      <c r="C552" s="1"/>
      <c r="D552" s="110"/>
      <c r="E552" s="110"/>
      <c r="F552" s="110"/>
      <c r="G552" s="110"/>
      <c r="H552" s="110"/>
      <c r="I552" s="110"/>
      <c r="M552" s="110"/>
      <c r="P552" s="1"/>
      <c r="R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</row>
    <row r="553" spans="2:40" x14ac:dyDescent="0.25">
      <c r="B553" s="1"/>
      <c r="C553" s="1"/>
      <c r="D553" s="110"/>
      <c r="E553" s="110"/>
      <c r="F553" s="110"/>
      <c r="G553" s="110"/>
      <c r="H553" s="110"/>
      <c r="I553" s="110"/>
      <c r="M553" s="110"/>
      <c r="P553" s="1"/>
      <c r="R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</row>
    <row r="554" spans="2:40" x14ac:dyDescent="0.25">
      <c r="B554" s="1"/>
      <c r="C554" s="1"/>
      <c r="D554" s="110"/>
      <c r="E554" s="110"/>
      <c r="F554" s="110"/>
      <c r="G554" s="110"/>
      <c r="H554" s="110"/>
      <c r="I554" s="110"/>
      <c r="M554" s="110"/>
      <c r="P554" s="1"/>
      <c r="R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</row>
    <row r="555" spans="2:40" x14ac:dyDescent="0.25">
      <c r="B555" s="1"/>
      <c r="C555" s="1"/>
      <c r="D555" s="110"/>
      <c r="E555" s="110"/>
      <c r="F555" s="110"/>
      <c r="G555" s="110"/>
      <c r="H555" s="110"/>
      <c r="I555" s="110"/>
      <c r="M555" s="110"/>
      <c r="P555" s="1"/>
      <c r="R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</row>
    <row r="556" spans="2:40" x14ac:dyDescent="0.25">
      <c r="B556" s="1"/>
      <c r="C556" s="1"/>
      <c r="D556" s="110"/>
      <c r="E556" s="110"/>
      <c r="F556" s="110"/>
      <c r="G556" s="110"/>
      <c r="H556" s="110"/>
      <c r="I556" s="110"/>
      <c r="M556" s="110"/>
      <c r="P556" s="1"/>
      <c r="R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</row>
    <row r="557" spans="2:40" x14ac:dyDescent="0.25">
      <c r="B557" s="1"/>
      <c r="C557" s="1"/>
      <c r="D557" s="110"/>
      <c r="E557" s="110"/>
      <c r="F557" s="110"/>
      <c r="G557" s="110"/>
      <c r="H557" s="110"/>
      <c r="I557" s="110"/>
      <c r="M557" s="110"/>
      <c r="P557" s="1"/>
      <c r="R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</row>
    <row r="558" spans="2:40" x14ac:dyDescent="0.25">
      <c r="B558" s="1"/>
      <c r="C558" s="1"/>
      <c r="D558" s="110"/>
      <c r="E558" s="110"/>
      <c r="F558" s="110"/>
      <c r="G558" s="110"/>
      <c r="H558" s="110"/>
      <c r="I558" s="110"/>
      <c r="M558" s="110"/>
      <c r="P558" s="1"/>
      <c r="R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</row>
    <row r="559" spans="2:40" x14ac:dyDescent="0.25">
      <c r="B559" s="1"/>
      <c r="C559" s="1"/>
      <c r="D559" s="110"/>
      <c r="E559" s="110"/>
      <c r="F559" s="110"/>
      <c r="G559" s="110"/>
      <c r="H559" s="110"/>
      <c r="I559" s="110"/>
      <c r="M559" s="110"/>
      <c r="P559" s="1"/>
      <c r="R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</row>
    <row r="560" spans="2:40" x14ac:dyDescent="0.25">
      <c r="B560" s="1"/>
      <c r="C560" s="1"/>
      <c r="D560" s="110"/>
      <c r="E560" s="110"/>
      <c r="F560" s="110"/>
      <c r="G560" s="110"/>
      <c r="H560" s="110"/>
      <c r="I560" s="110"/>
      <c r="M560" s="110"/>
      <c r="P560" s="1"/>
      <c r="R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</row>
    <row r="561" spans="2:40" x14ac:dyDescent="0.25">
      <c r="B561" s="1"/>
      <c r="C561" s="1"/>
      <c r="D561" s="110"/>
      <c r="E561" s="110"/>
      <c r="F561" s="110"/>
      <c r="G561" s="110"/>
      <c r="H561" s="110"/>
      <c r="I561" s="110"/>
      <c r="M561" s="110"/>
      <c r="P561" s="1"/>
      <c r="R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</row>
    <row r="562" spans="2:40" x14ac:dyDescent="0.25">
      <c r="B562" s="1"/>
      <c r="C562" s="1"/>
      <c r="D562" s="110"/>
      <c r="E562" s="110"/>
      <c r="F562" s="110"/>
      <c r="G562" s="110"/>
      <c r="H562" s="110"/>
      <c r="I562" s="110"/>
      <c r="M562" s="110"/>
      <c r="P562" s="1"/>
      <c r="R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</row>
    <row r="563" spans="2:40" x14ac:dyDescent="0.25">
      <c r="B563" s="1"/>
      <c r="C563" s="1"/>
      <c r="D563" s="110"/>
      <c r="E563" s="110"/>
      <c r="F563" s="110"/>
      <c r="G563" s="110"/>
      <c r="H563" s="110"/>
      <c r="I563" s="110"/>
      <c r="M563" s="110"/>
      <c r="P563" s="1"/>
      <c r="R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</row>
    <row r="564" spans="2:40" x14ac:dyDescent="0.25">
      <c r="B564" s="1"/>
      <c r="C564" s="1"/>
      <c r="D564" s="110"/>
      <c r="E564" s="110"/>
      <c r="F564" s="110"/>
      <c r="G564" s="110"/>
      <c r="H564" s="110"/>
      <c r="I564" s="110"/>
      <c r="M564" s="110"/>
      <c r="P564" s="1"/>
      <c r="R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</row>
    <row r="565" spans="2:40" x14ac:dyDescent="0.25">
      <c r="B565" s="1"/>
      <c r="C565" s="1"/>
      <c r="D565" s="110"/>
      <c r="E565" s="110"/>
      <c r="F565" s="110"/>
      <c r="G565" s="110"/>
      <c r="H565" s="110"/>
      <c r="I565" s="110"/>
      <c r="M565" s="110"/>
      <c r="P565" s="1"/>
      <c r="R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</row>
    <row r="566" spans="2:40" x14ac:dyDescent="0.25">
      <c r="B566" s="1"/>
      <c r="C566" s="1"/>
      <c r="D566" s="110"/>
      <c r="E566" s="110"/>
      <c r="F566" s="110"/>
      <c r="G566" s="110"/>
      <c r="H566" s="110"/>
      <c r="I566" s="110"/>
      <c r="M566" s="110"/>
      <c r="P566" s="1"/>
      <c r="R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</row>
    <row r="567" spans="2:40" x14ac:dyDescent="0.25">
      <c r="B567" s="1"/>
      <c r="C567" s="1"/>
      <c r="D567" s="110"/>
      <c r="E567" s="110"/>
      <c r="F567" s="110"/>
      <c r="G567" s="110"/>
      <c r="H567" s="110"/>
      <c r="I567" s="110"/>
      <c r="M567" s="110"/>
      <c r="P567" s="1"/>
      <c r="R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</row>
    <row r="568" spans="2:40" x14ac:dyDescent="0.25">
      <c r="B568" s="1"/>
      <c r="C568" s="1"/>
      <c r="D568" s="110"/>
      <c r="E568" s="110"/>
      <c r="F568" s="110"/>
      <c r="G568" s="110"/>
      <c r="H568" s="110"/>
      <c r="I568" s="110"/>
      <c r="M568" s="110"/>
      <c r="P568" s="1"/>
      <c r="R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</row>
    <row r="569" spans="2:40" x14ac:dyDescent="0.25">
      <c r="B569" s="1"/>
      <c r="C569" s="1"/>
      <c r="D569" s="110"/>
      <c r="E569" s="110"/>
      <c r="F569" s="110"/>
      <c r="G569" s="110"/>
      <c r="H569" s="110"/>
      <c r="I569" s="110"/>
      <c r="M569" s="110"/>
      <c r="P569" s="1"/>
      <c r="R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</row>
    <row r="570" spans="2:40" x14ac:dyDescent="0.25">
      <c r="B570" s="1"/>
      <c r="C570" s="1"/>
      <c r="D570" s="110"/>
      <c r="E570" s="110"/>
      <c r="F570" s="110"/>
      <c r="G570" s="110"/>
      <c r="H570" s="110"/>
      <c r="I570" s="110"/>
      <c r="M570" s="110"/>
      <c r="P570" s="1"/>
      <c r="R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</row>
    <row r="571" spans="2:40" x14ac:dyDescent="0.25">
      <c r="B571" s="1"/>
      <c r="C571" s="1"/>
      <c r="D571" s="110"/>
      <c r="E571" s="110"/>
      <c r="F571" s="110"/>
      <c r="G571" s="110"/>
      <c r="H571" s="110"/>
      <c r="I571" s="110"/>
      <c r="M571" s="110"/>
      <c r="P571" s="1"/>
      <c r="R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</row>
    <row r="572" spans="2:40" x14ac:dyDescent="0.25">
      <c r="B572" s="1"/>
      <c r="C572" s="1"/>
      <c r="D572" s="110"/>
      <c r="E572" s="110"/>
      <c r="F572" s="110"/>
      <c r="G572" s="110"/>
      <c r="H572" s="110"/>
      <c r="I572" s="110"/>
      <c r="M572" s="110"/>
      <c r="P572" s="1"/>
      <c r="R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</row>
    <row r="573" spans="2:40" x14ac:dyDescent="0.25">
      <c r="B573" s="1"/>
      <c r="C573" s="1"/>
      <c r="D573" s="110"/>
      <c r="E573" s="110"/>
      <c r="F573" s="110"/>
      <c r="G573" s="110"/>
      <c r="H573" s="110"/>
      <c r="I573" s="110"/>
      <c r="M573" s="110"/>
      <c r="P573" s="1"/>
      <c r="R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</row>
    <row r="574" spans="2:40" x14ac:dyDescent="0.25">
      <c r="B574" s="1"/>
      <c r="C574" s="1"/>
      <c r="D574" s="110"/>
      <c r="E574" s="110"/>
      <c r="F574" s="110"/>
      <c r="G574" s="110"/>
      <c r="H574" s="110"/>
      <c r="I574" s="110"/>
      <c r="M574" s="110"/>
      <c r="P574" s="1"/>
      <c r="R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</row>
    <row r="575" spans="2:40" x14ac:dyDescent="0.25">
      <c r="B575" s="1"/>
      <c r="C575" s="1"/>
      <c r="D575" s="110"/>
      <c r="E575" s="110"/>
      <c r="F575" s="110"/>
      <c r="G575" s="110"/>
      <c r="H575" s="110"/>
      <c r="I575" s="110"/>
      <c r="M575" s="110"/>
      <c r="P575" s="1"/>
      <c r="R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</row>
    <row r="576" spans="2:40" x14ac:dyDescent="0.25">
      <c r="B576" s="1"/>
      <c r="C576" s="1"/>
      <c r="D576" s="110"/>
      <c r="E576" s="110"/>
      <c r="F576" s="110"/>
      <c r="G576" s="110"/>
      <c r="H576" s="110"/>
      <c r="I576" s="110"/>
      <c r="M576" s="110"/>
      <c r="P576" s="1"/>
      <c r="R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</row>
    <row r="577" spans="2:40" x14ac:dyDescent="0.25">
      <c r="B577" s="1"/>
      <c r="C577" s="1"/>
      <c r="D577" s="110"/>
      <c r="E577" s="110"/>
      <c r="F577" s="110"/>
      <c r="G577" s="110"/>
      <c r="H577" s="110"/>
      <c r="I577" s="110"/>
      <c r="M577" s="110"/>
      <c r="P577" s="1"/>
      <c r="R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</row>
    <row r="578" spans="2:40" x14ac:dyDescent="0.25">
      <c r="B578" s="1"/>
      <c r="C578" s="1"/>
      <c r="D578" s="110"/>
      <c r="E578" s="110"/>
      <c r="F578" s="110"/>
      <c r="G578" s="110"/>
      <c r="H578" s="110"/>
      <c r="I578" s="110"/>
      <c r="M578" s="110"/>
      <c r="P578" s="1"/>
      <c r="R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</row>
    <row r="579" spans="2:40" x14ac:dyDescent="0.25">
      <c r="B579" s="1"/>
      <c r="C579" s="1"/>
      <c r="D579" s="110"/>
      <c r="E579" s="110"/>
      <c r="F579" s="110"/>
      <c r="G579" s="110"/>
      <c r="H579" s="110"/>
      <c r="I579" s="110"/>
      <c r="M579" s="110"/>
      <c r="P579" s="1"/>
      <c r="R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</row>
    <row r="580" spans="2:40" x14ac:dyDescent="0.25">
      <c r="B580" s="1"/>
      <c r="C580" s="1"/>
      <c r="D580" s="110"/>
      <c r="E580" s="110"/>
      <c r="F580" s="110"/>
      <c r="G580" s="110"/>
      <c r="H580" s="110"/>
      <c r="I580" s="110"/>
      <c r="M580" s="110"/>
      <c r="P580" s="1"/>
      <c r="R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</row>
    <row r="581" spans="2:40" x14ac:dyDescent="0.25">
      <c r="B581" s="1"/>
      <c r="C581" s="1"/>
      <c r="D581" s="110"/>
      <c r="E581" s="110"/>
      <c r="F581" s="110"/>
      <c r="G581" s="110"/>
      <c r="H581" s="110"/>
      <c r="I581" s="110"/>
      <c r="M581" s="110"/>
      <c r="P581" s="1"/>
      <c r="R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</row>
    <row r="582" spans="2:40" x14ac:dyDescent="0.25">
      <c r="B582" s="1"/>
      <c r="C582" s="1"/>
      <c r="D582" s="110"/>
      <c r="E582" s="110"/>
      <c r="F582" s="110"/>
      <c r="G582" s="110"/>
      <c r="H582" s="110"/>
      <c r="I582" s="110"/>
      <c r="M582" s="110"/>
      <c r="P582" s="1"/>
      <c r="R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</row>
    <row r="583" spans="2:40" x14ac:dyDescent="0.25">
      <c r="B583" s="1"/>
      <c r="C583" s="1"/>
      <c r="D583" s="110"/>
      <c r="E583" s="110"/>
      <c r="F583" s="110"/>
      <c r="G583" s="110"/>
      <c r="H583" s="110"/>
      <c r="I583" s="110"/>
      <c r="M583" s="110"/>
      <c r="P583" s="1"/>
      <c r="R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</row>
    <row r="584" spans="2:40" x14ac:dyDescent="0.25">
      <c r="B584" s="1"/>
      <c r="C584" s="1"/>
      <c r="D584" s="110"/>
      <c r="E584" s="110"/>
      <c r="F584" s="110"/>
      <c r="G584" s="110"/>
      <c r="H584" s="110"/>
      <c r="I584" s="110"/>
      <c r="M584" s="110"/>
      <c r="P584" s="1"/>
      <c r="R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</row>
    <row r="585" spans="2:40" x14ac:dyDescent="0.25">
      <c r="B585" s="1"/>
      <c r="C585" s="1"/>
      <c r="D585" s="110"/>
      <c r="E585" s="110"/>
      <c r="F585" s="110"/>
      <c r="G585" s="110"/>
      <c r="H585" s="110"/>
      <c r="I585" s="110"/>
      <c r="M585" s="110"/>
      <c r="P585" s="1"/>
      <c r="R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</row>
    <row r="586" spans="2:40" x14ac:dyDescent="0.25">
      <c r="B586" s="1"/>
      <c r="C586" s="1"/>
      <c r="D586" s="110"/>
      <c r="E586" s="110"/>
      <c r="F586" s="110"/>
      <c r="G586" s="110"/>
      <c r="H586" s="110"/>
      <c r="I586" s="110"/>
      <c r="M586" s="110"/>
      <c r="P586" s="1"/>
      <c r="R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</row>
    <row r="587" spans="2:40" x14ac:dyDescent="0.25">
      <c r="B587" s="1"/>
      <c r="C587" s="1"/>
      <c r="D587" s="110"/>
      <c r="E587" s="110"/>
      <c r="F587" s="110"/>
      <c r="G587" s="110"/>
      <c r="H587" s="110"/>
      <c r="I587" s="110"/>
      <c r="M587" s="110"/>
      <c r="P587" s="1"/>
      <c r="R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</row>
    <row r="588" spans="2:40" x14ac:dyDescent="0.25">
      <c r="B588" s="1"/>
      <c r="C588" s="1"/>
      <c r="D588" s="110"/>
      <c r="E588" s="110"/>
      <c r="F588" s="110"/>
      <c r="G588" s="110"/>
      <c r="H588" s="110"/>
      <c r="I588" s="110"/>
      <c r="M588" s="110"/>
      <c r="P588" s="1"/>
      <c r="R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</row>
    <row r="589" spans="2:40" x14ac:dyDescent="0.25">
      <c r="B589" s="1"/>
      <c r="C589" s="1"/>
      <c r="D589" s="110"/>
      <c r="E589" s="110"/>
      <c r="F589" s="110"/>
      <c r="G589" s="110"/>
      <c r="H589" s="110"/>
      <c r="I589" s="110"/>
      <c r="M589" s="110"/>
      <c r="P589" s="1"/>
      <c r="R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</row>
    <row r="590" spans="2:40" x14ac:dyDescent="0.25">
      <c r="B590" s="1"/>
      <c r="C590" s="1"/>
      <c r="D590" s="110"/>
      <c r="E590" s="110"/>
      <c r="F590" s="110"/>
      <c r="G590" s="110"/>
      <c r="H590" s="110"/>
      <c r="I590" s="110"/>
      <c r="M590" s="110"/>
      <c r="P590" s="1"/>
      <c r="R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</row>
    <row r="591" spans="2:40" x14ac:dyDescent="0.25">
      <c r="B591" s="1"/>
      <c r="C591" s="1"/>
      <c r="D591" s="110"/>
      <c r="E591" s="110"/>
      <c r="F591" s="110"/>
      <c r="G591" s="110"/>
      <c r="H591" s="110"/>
      <c r="I591" s="110"/>
      <c r="M591" s="110"/>
      <c r="P591" s="1"/>
      <c r="R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</row>
    <row r="592" spans="2:40" x14ac:dyDescent="0.25">
      <c r="B592" s="1"/>
      <c r="C592" s="1"/>
      <c r="D592" s="110"/>
      <c r="E592" s="110"/>
      <c r="F592" s="110"/>
      <c r="G592" s="110"/>
      <c r="H592" s="110"/>
      <c r="I592" s="110"/>
      <c r="M592" s="110"/>
      <c r="P592" s="1"/>
      <c r="R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</row>
    <row r="593" spans="2:40" x14ac:dyDescent="0.25">
      <c r="B593" s="1"/>
      <c r="C593" s="1"/>
      <c r="D593" s="110"/>
      <c r="E593" s="110"/>
      <c r="F593" s="110"/>
      <c r="G593" s="110"/>
      <c r="H593" s="110"/>
      <c r="I593" s="110"/>
      <c r="M593" s="110"/>
      <c r="P593" s="1"/>
      <c r="R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</row>
    <row r="594" spans="2:40" x14ac:dyDescent="0.25">
      <c r="B594" s="1"/>
      <c r="C594" s="1"/>
      <c r="D594" s="110"/>
      <c r="E594" s="110"/>
      <c r="F594" s="110"/>
      <c r="G594" s="110"/>
      <c r="H594" s="110"/>
      <c r="I594" s="110"/>
      <c r="M594" s="110"/>
      <c r="P594" s="1"/>
      <c r="R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</row>
    <row r="595" spans="2:40" x14ac:dyDescent="0.25">
      <c r="B595" s="1"/>
      <c r="C595" s="1"/>
      <c r="D595" s="110"/>
      <c r="E595" s="110"/>
      <c r="F595" s="110"/>
      <c r="G595" s="110"/>
      <c r="H595" s="110"/>
      <c r="I595" s="110"/>
      <c r="M595" s="110"/>
      <c r="P595" s="1"/>
      <c r="R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</row>
    <row r="596" spans="2:40" x14ac:dyDescent="0.25">
      <c r="B596" s="1"/>
      <c r="C596" s="1"/>
      <c r="D596" s="110"/>
      <c r="E596" s="110"/>
      <c r="F596" s="110"/>
      <c r="G596" s="110"/>
      <c r="H596" s="110"/>
      <c r="I596" s="110"/>
      <c r="M596" s="110"/>
      <c r="P596" s="1"/>
      <c r="R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</row>
    <row r="597" spans="2:40" x14ac:dyDescent="0.25">
      <c r="B597" s="1"/>
      <c r="C597" s="1"/>
      <c r="D597" s="110"/>
      <c r="E597" s="110"/>
      <c r="F597" s="110"/>
      <c r="G597" s="110"/>
      <c r="H597" s="110"/>
      <c r="I597" s="110"/>
      <c r="M597" s="110"/>
      <c r="P597" s="1"/>
      <c r="R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</row>
    <row r="598" spans="2:40" x14ac:dyDescent="0.25">
      <c r="B598" s="1"/>
      <c r="C598" s="1"/>
      <c r="D598" s="110"/>
      <c r="E598" s="110"/>
      <c r="F598" s="110"/>
      <c r="G598" s="110"/>
      <c r="H598" s="110"/>
      <c r="I598" s="110"/>
      <c r="M598" s="110"/>
      <c r="P598" s="1"/>
      <c r="R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</row>
    <row r="599" spans="2:40" x14ac:dyDescent="0.25">
      <c r="B599" s="1"/>
      <c r="C599" s="1"/>
      <c r="D599" s="110"/>
      <c r="E599" s="110"/>
      <c r="F599" s="110"/>
      <c r="G599" s="110"/>
      <c r="H599" s="110"/>
      <c r="I599" s="110"/>
      <c r="M599" s="110"/>
      <c r="P599" s="1"/>
      <c r="R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</row>
    <row r="600" spans="2:40" x14ac:dyDescent="0.25">
      <c r="B600" s="1"/>
      <c r="C600" s="1"/>
      <c r="D600" s="110"/>
      <c r="E600" s="110"/>
      <c r="F600" s="110"/>
      <c r="G600" s="110"/>
      <c r="H600" s="110"/>
      <c r="I600" s="110"/>
      <c r="M600" s="110"/>
      <c r="P600" s="1"/>
      <c r="R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</row>
    <row r="601" spans="2:40" x14ac:dyDescent="0.25">
      <c r="B601" s="1"/>
      <c r="C601" s="1"/>
      <c r="D601" s="110"/>
      <c r="E601" s="110"/>
      <c r="F601" s="110"/>
      <c r="G601" s="110"/>
      <c r="H601" s="110"/>
      <c r="I601" s="110"/>
      <c r="M601" s="110"/>
      <c r="P601" s="1"/>
      <c r="R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</row>
    <row r="602" spans="2:40" x14ac:dyDescent="0.25">
      <c r="B602" s="1"/>
      <c r="C602" s="1"/>
      <c r="D602" s="110"/>
      <c r="E602" s="110"/>
      <c r="F602" s="110"/>
      <c r="G602" s="110"/>
      <c r="H602" s="110"/>
      <c r="I602" s="110"/>
      <c r="M602" s="110"/>
      <c r="P602" s="1"/>
      <c r="R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</row>
    <row r="603" spans="2:40" x14ac:dyDescent="0.25">
      <c r="B603" s="1"/>
      <c r="C603" s="1"/>
      <c r="D603" s="110"/>
      <c r="E603" s="110"/>
      <c r="F603" s="110"/>
      <c r="G603" s="110"/>
      <c r="H603" s="110"/>
      <c r="I603" s="110"/>
      <c r="M603" s="110"/>
      <c r="P603" s="1"/>
      <c r="R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</row>
    <row r="604" spans="2:40" x14ac:dyDescent="0.25">
      <c r="B604" s="1"/>
      <c r="C604" s="1"/>
      <c r="D604" s="110"/>
      <c r="E604" s="110"/>
      <c r="F604" s="110"/>
      <c r="G604" s="110"/>
      <c r="H604" s="110"/>
      <c r="I604" s="110"/>
      <c r="M604" s="110"/>
      <c r="P604" s="1"/>
      <c r="R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</row>
    <row r="605" spans="2:40" x14ac:dyDescent="0.25">
      <c r="B605" s="1"/>
      <c r="C605" s="1"/>
      <c r="D605" s="110"/>
      <c r="E605" s="110"/>
      <c r="F605" s="110"/>
      <c r="G605" s="110"/>
      <c r="H605" s="110"/>
      <c r="I605" s="110"/>
      <c r="M605" s="110"/>
      <c r="P605" s="1"/>
      <c r="R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</row>
    <row r="606" spans="2:40" x14ac:dyDescent="0.25">
      <c r="B606" s="1"/>
      <c r="C606" s="1"/>
      <c r="D606" s="110"/>
      <c r="E606" s="110"/>
      <c r="F606" s="110"/>
      <c r="G606" s="110"/>
      <c r="H606" s="110"/>
      <c r="I606" s="110"/>
      <c r="M606" s="110"/>
      <c r="P606" s="1"/>
      <c r="R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</row>
    <row r="607" spans="2:40" x14ac:dyDescent="0.25">
      <c r="B607" s="1"/>
      <c r="C607" s="1"/>
      <c r="D607" s="110"/>
      <c r="E607" s="110"/>
      <c r="F607" s="110"/>
      <c r="G607" s="110"/>
      <c r="H607" s="110"/>
      <c r="I607" s="110"/>
      <c r="M607" s="110"/>
      <c r="P607" s="1"/>
      <c r="R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</row>
    <row r="608" spans="2:40" x14ac:dyDescent="0.25">
      <c r="B608" s="1"/>
      <c r="C608" s="1"/>
      <c r="D608" s="110"/>
      <c r="E608" s="110"/>
      <c r="F608" s="110"/>
      <c r="G608" s="110"/>
      <c r="H608" s="110"/>
      <c r="I608" s="110"/>
      <c r="M608" s="110"/>
      <c r="P608" s="1"/>
      <c r="R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</row>
    <row r="609" spans="2:40" x14ac:dyDescent="0.25">
      <c r="B609" s="1"/>
      <c r="C609" s="1"/>
      <c r="D609" s="110"/>
      <c r="E609" s="110"/>
      <c r="F609" s="110"/>
      <c r="G609" s="110"/>
      <c r="H609" s="110"/>
      <c r="I609" s="110"/>
      <c r="M609" s="110"/>
      <c r="P609" s="1"/>
      <c r="R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</row>
    <row r="610" spans="2:40" x14ac:dyDescent="0.25">
      <c r="B610" s="1"/>
      <c r="C610" s="1"/>
      <c r="D610" s="110"/>
      <c r="E610" s="110"/>
      <c r="F610" s="110"/>
      <c r="G610" s="110"/>
      <c r="H610" s="110"/>
      <c r="I610" s="110"/>
      <c r="M610" s="110"/>
      <c r="P610" s="1"/>
      <c r="R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</row>
    <row r="611" spans="2:40" x14ac:dyDescent="0.25">
      <c r="B611" s="1"/>
      <c r="C611" s="1"/>
      <c r="D611" s="110"/>
      <c r="E611" s="110"/>
      <c r="F611" s="110"/>
      <c r="G611" s="110"/>
      <c r="H611" s="110"/>
      <c r="I611" s="110"/>
      <c r="M611" s="110"/>
      <c r="P611" s="1"/>
      <c r="R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</row>
    <row r="612" spans="2:40" x14ac:dyDescent="0.25">
      <c r="B612" s="1"/>
      <c r="C612" s="1"/>
      <c r="D612" s="110"/>
      <c r="E612" s="110"/>
      <c r="F612" s="110"/>
      <c r="G612" s="110"/>
      <c r="H612" s="110"/>
      <c r="I612" s="110"/>
      <c r="M612" s="110"/>
      <c r="P612" s="1"/>
      <c r="R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</row>
    <row r="613" spans="2:40" x14ac:dyDescent="0.25">
      <c r="B613" s="1"/>
      <c r="C613" s="1"/>
      <c r="D613" s="110"/>
      <c r="E613" s="110"/>
      <c r="F613" s="110"/>
      <c r="G613" s="110"/>
      <c r="H613" s="110"/>
      <c r="I613" s="110"/>
      <c r="M613" s="110"/>
      <c r="P613" s="1"/>
      <c r="R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</row>
    <row r="614" spans="2:40" x14ac:dyDescent="0.25">
      <c r="B614" s="1"/>
      <c r="C614" s="1"/>
      <c r="D614" s="110"/>
      <c r="E614" s="110"/>
      <c r="F614" s="110"/>
      <c r="G614" s="110"/>
      <c r="H614" s="110"/>
      <c r="I614" s="110"/>
      <c r="M614" s="110"/>
      <c r="P614" s="1"/>
      <c r="R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</row>
    <row r="615" spans="2:40" x14ac:dyDescent="0.25">
      <c r="B615" s="1"/>
      <c r="C615" s="1"/>
      <c r="D615" s="110"/>
      <c r="E615" s="110"/>
      <c r="F615" s="110"/>
      <c r="G615" s="110"/>
      <c r="H615" s="110"/>
      <c r="I615" s="110"/>
      <c r="M615" s="110"/>
      <c r="P615" s="1"/>
      <c r="R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</row>
    <row r="616" spans="2:40" x14ac:dyDescent="0.25">
      <c r="B616" s="1"/>
      <c r="C616" s="1"/>
      <c r="D616" s="110"/>
      <c r="E616" s="110"/>
      <c r="F616" s="110"/>
      <c r="G616" s="110"/>
      <c r="H616" s="110"/>
      <c r="I616" s="110"/>
      <c r="M616" s="110"/>
      <c r="P616" s="1"/>
      <c r="R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</row>
    <row r="617" spans="2:40" x14ac:dyDescent="0.25">
      <c r="B617" s="1"/>
      <c r="C617" s="1"/>
      <c r="D617" s="110"/>
      <c r="E617" s="110"/>
      <c r="F617" s="110"/>
      <c r="G617" s="110"/>
      <c r="H617" s="110"/>
      <c r="I617" s="110"/>
      <c r="M617" s="110"/>
      <c r="P617" s="1"/>
      <c r="R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</row>
    <row r="618" spans="2:40" x14ac:dyDescent="0.25">
      <c r="B618" s="1"/>
      <c r="C618" s="1"/>
      <c r="D618" s="110"/>
      <c r="E618" s="110"/>
      <c r="F618" s="110"/>
      <c r="G618" s="110"/>
      <c r="H618" s="110"/>
      <c r="I618" s="110"/>
      <c r="M618" s="110"/>
      <c r="P618" s="1"/>
      <c r="R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</row>
    <row r="619" spans="2:40" x14ac:dyDescent="0.25">
      <c r="B619" s="1"/>
      <c r="C619" s="1"/>
      <c r="D619" s="110"/>
      <c r="E619" s="110"/>
      <c r="F619" s="110"/>
      <c r="G619" s="110"/>
      <c r="H619" s="110"/>
      <c r="I619" s="110"/>
      <c r="M619" s="110"/>
      <c r="P619" s="1"/>
      <c r="R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</row>
    <row r="620" spans="2:40" x14ac:dyDescent="0.25">
      <c r="B620" s="1"/>
      <c r="C620" s="1"/>
      <c r="D620" s="110"/>
      <c r="E620" s="110"/>
      <c r="F620" s="110"/>
      <c r="G620" s="110"/>
      <c r="H620" s="110"/>
      <c r="I620" s="110"/>
      <c r="M620" s="110"/>
      <c r="P620" s="1"/>
      <c r="R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</row>
    <row r="621" spans="2:40" x14ac:dyDescent="0.25">
      <c r="B621" s="1"/>
      <c r="C621" s="1"/>
      <c r="D621" s="110"/>
      <c r="E621" s="110"/>
      <c r="F621" s="110"/>
      <c r="G621" s="110"/>
      <c r="H621" s="110"/>
      <c r="I621" s="110"/>
      <c r="M621" s="110"/>
      <c r="P621" s="1"/>
      <c r="R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</row>
    <row r="622" spans="2:40" x14ac:dyDescent="0.25">
      <c r="B622" s="1"/>
      <c r="C622" s="1"/>
      <c r="D622" s="110"/>
      <c r="E622" s="110"/>
      <c r="F622" s="110"/>
      <c r="G622" s="110"/>
      <c r="H622" s="110"/>
      <c r="I622" s="110"/>
      <c r="M622" s="110"/>
      <c r="P622" s="1"/>
      <c r="R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</row>
    <row r="623" spans="2:40" x14ac:dyDescent="0.25">
      <c r="B623" s="1"/>
      <c r="C623" s="1"/>
      <c r="D623" s="110"/>
      <c r="E623" s="110"/>
      <c r="F623" s="110"/>
      <c r="G623" s="110"/>
      <c r="H623" s="110"/>
      <c r="I623" s="110"/>
      <c r="M623" s="110"/>
      <c r="P623" s="1"/>
      <c r="R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</row>
    <row r="624" spans="2:40" x14ac:dyDescent="0.25">
      <c r="B624" s="1"/>
      <c r="C624" s="1"/>
      <c r="D624" s="110"/>
      <c r="E624" s="110"/>
      <c r="F624" s="110"/>
      <c r="G624" s="110"/>
      <c r="H624" s="110"/>
      <c r="I624" s="110"/>
      <c r="M624" s="110"/>
      <c r="P624" s="1"/>
      <c r="R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</row>
    <row r="625" spans="2:40" x14ac:dyDescent="0.25">
      <c r="B625" s="1"/>
      <c r="C625" s="1"/>
      <c r="D625" s="110"/>
      <c r="E625" s="110"/>
      <c r="F625" s="110"/>
      <c r="G625" s="110"/>
      <c r="H625" s="110"/>
      <c r="I625" s="110"/>
      <c r="M625" s="110"/>
      <c r="P625" s="1"/>
      <c r="R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</row>
    <row r="626" spans="2:40" x14ac:dyDescent="0.25">
      <c r="B626" s="1"/>
      <c r="C626" s="1"/>
      <c r="D626" s="110"/>
      <c r="E626" s="110"/>
      <c r="F626" s="110"/>
      <c r="G626" s="110"/>
      <c r="H626" s="110"/>
      <c r="I626" s="110"/>
      <c r="M626" s="110"/>
      <c r="P626" s="1"/>
      <c r="R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</row>
    <row r="627" spans="2:40" x14ac:dyDescent="0.25">
      <c r="B627" s="1"/>
      <c r="C627" s="1"/>
      <c r="D627" s="110"/>
      <c r="E627" s="110"/>
      <c r="F627" s="110"/>
      <c r="G627" s="110"/>
      <c r="H627" s="110"/>
      <c r="I627" s="110"/>
      <c r="M627" s="110"/>
      <c r="P627" s="1"/>
      <c r="R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</row>
    <row r="628" spans="2:40" x14ac:dyDescent="0.25">
      <c r="B628" s="1"/>
      <c r="C628" s="1"/>
      <c r="D628" s="110"/>
      <c r="E628" s="110"/>
      <c r="F628" s="110"/>
      <c r="G628" s="110"/>
      <c r="H628" s="110"/>
      <c r="I628" s="110"/>
      <c r="M628" s="110"/>
      <c r="P628" s="1"/>
      <c r="R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</row>
    <row r="629" spans="2:40" x14ac:dyDescent="0.25">
      <c r="B629" s="1"/>
      <c r="C629" s="1"/>
      <c r="D629" s="110"/>
      <c r="E629" s="110"/>
      <c r="F629" s="110"/>
      <c r="G629" s="110"/>
      <c r="H629" s="110"/>
      <c r="I629" s="110"/>
      <c r="M629" s="110"/>
      <c r="P629" s="1"/>
      <c r="R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</row>
    <row r="630" spans="2:40" x14ac:dyDescent="0.25">
      <c r="B630" s="1"/>
      <c r="C630" s="1"/>
      <c r="D630" s="110"/>
      <c r="E630" s="110"/>
      <c r="F630" s="110"/>
      <c r="G630" s="110"/>
      <c r="H630" s="110"/>
      <c r="I630" s="110"/>
      <c r="M630" s="110"/>
      <c r="P630" s="1"/>
      <c r="R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</row>
    <row r="631" spans="2:40" x14ac:dyDescent="0.25">
      <c r="B631" s="1"/>
      <c r="C631" s="1"/>
      <c r="D631" s="110"/>
      <c r="E631" s="110"/>
      <c r="F631" s="110"/>
      <c r="G631" s="110"/>
      <c r="H631" s="110"/>
      <c r="I631" s="110"/>
      <c r="M631" s="110"/>
      <c r="P631" s="1"/>
      <c r="R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</row>
    <row r="632" spans="2:40" x14ac:dyDescent="0.25">
      <c r="B632" s="1"/>
      <c r="C632" s="1"/>
      <c r="D632" s="110"/>
      <c r="E632" s="110"/>
      <c r="F632" s="110"/>
      <c r="G632" s="110"/>
      <c r="H632" s="110"/>
      <c r="I632" s="110"/>
      <c r="M632" s="110"/>
      <c r="P632" s="1"/>
      <c r="R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</row>
    <row r="633" spans="2:40" x14ac:dyDescent="0.25">
      <c r="B633" s="1"/>
      <c r="C633" s="1"/>
      <c r="D633" s="110"/>
      <c r="E633" s="110"/>
      <c r="F633" s="110"/>
      <c r="G633" s="110"/>
      <c r="H633" s="110"/>
      <c r="I633" s="110"/>
      <c r="M633" s="110"/>
      <c r="P633" s="1"/>
      <c r="R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</row>
    <row r="634" spans="2:40" x14ac:dyDescent="0.25">
      <c r="B634" s="1"/>
      <c r="C634" s="1"/>
      <c r="D634" s="110"/>
      <c r="E634" s="110"/>
      <c r="F634" s="110"/>
      <c r="G634" s="110"/>
      <c r="H634" s="110"/>
      <c r="I634" s="110"/>
      <c r="M634" s="110"/>
      <c r="P634" s="1"/>
      <c r="R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</row>
    <row r="635" spans="2:40" x14ac:dyDescent="0.25">
      <c r="B635" s="1"/>
      <c r="C635" s="1"/>
      <c r="D635" s="110"/>
      <c r="E635" s="110"/>
      <c r="F635" s="110"/>
      <c r="G635" s="110"/>
      <c r="H635" s="110"/>
      <c r="I635" s="110"/>
      <c r="M635" s="110"/>
      <c r="P635" s="1"/>
      <c r="R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</row>
    <row r="636" spans="2:40" x14ac:dyDescent="0.25">
      <c r="B636" s="1"/>
      <c r="C636" s="1"/>
      <c r="D636" s="110"/>
      <c r="E636" s="110"/>
      <c r="F636" s="110"/>
      <c r="G636" s="110"/>
      <c r="H636" s="110"/>
      <c r="I636" s="110"/>
      <c r="M636" s="110"/>
      <c r="P636" s="1"/>
      <c r="R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</row>
    <row r="637" spans="2:40" x14ac:dyDescent="0.25">
      <c r="B637" s="1"/>
      <c r="C637" s="1"/>
      <c r="D637" s="110"/>
      <c r="E637" s="110"/>
      <c r="F637" s="110"/>
      <c r="G637" s="110"/>
      <c r="H637" s="110"/>
      <c r="I637" s="110"/>
      <c r="M637" s="110"/>
      <c r="P637" s="1"/>
      <c r="R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</row>
    <row r="638" spans="2:40" x14ac:dyDescent="0.25">
      <c r="B638" s="1"/>
      <c r="C638" s="1"/>
      <c r="D638" s="110"/>
      <c r="E638" s="110"/>
      <c r="F638" s="110"/>
      <c r="G638" s="110"/>
      <c r="H638" s="110"/>
      <c r="I638" s="110"/>
      <c r="M638" s="110"/>
      <c r="P638" s="1"/>
      <c r="R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</row>
    <row r="639" spans="2:40" x14ac:dyDescent="0.25">
      <c r="B639" s="1"/>
      <c r="C639" s="1"/>
      <c r="D639" s="110"/>
      <c r="E639" s="110"/>
      <c r="F639" s="110"/>
      <c r="G639" s="110"/>
      <c r="H639" s="110"/>
      <c r="I639" s="110"/>
      <c r="M639" s="110"/>
      <c r="P639" s="1"/>
      <c r="R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</row>
    <row r="640" spans="2:40" x14ac:dyDescent="0.25">
      <c r="B640" s="1"/>
      <c r="C640" s="1"/>
      <c r="D640" s="110"/>
      <c r="E640" s="110"/>
      <c r="F640" s="110"/>
      <c r="G640" s="110"/>
      <c r="H640" s="110"/>
      <c r="I640" s="110"/>
      <c r="M640" s="110"/>
      <c r="P640" s="1"/>
      <c r="R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</row>
    <row r="641" spans="2:40" x14ac:dyDescent="0.25">
      <c r="B641" s="1"/>
      <c r="C641" s="1"/>
      <c r="D641" s="110"/>
      <c r="E641" s="110"/>
      <c r="F641" s="110"/>
      <c r="G641" s="110"/>
      <c r="H641" s="110"/>
      <c r="I641" s="110"/>
      <c r="M641" s="110"/>
      <c r="P641" s="1"/>
      <c r="R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</row>
    <row r="642" spans="2:40" x14ac:dyDescent="0.25">
      <c r="B642" s="1"/>
      <c r="C642" s="1"/>
      <c r="D642" s="110"/>
      <c r="E642" s="110"/>
      <c r="F642" s="110"/>
      <c r="G642" s="110"/>
      <c r="H642" s="110"/>
      <c r="I642" s="110"/>
      <c r="M642" s="110"/>
      <c r="P642" s="1"/>
      <c r="R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</row>
    <row r="643" spans="2:40" x14ac:dyDescent="0.25">
      <c r="B643" s="1"/>
      <c r="C643" s="1"/>
      <c r="D643" s="110"/>
      <c r="E643" s="110"/>
      <c r="F643" s="110"/>
      <c r="G643" s="110"/>
      <c r="H643" s="110"/>
      <c r="I643" s="110"/>
      <c r="M643" s="110"/>
      <c r="P643" s="1"/>
      <c r="R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</row>
    <row r="644" spans="2:40" x14ac:dyDescent="0.25">
      <c r="B644" s="1"/>
      <c r="C644" s="1"/>
      <c r="D644" s="110"/>
      <c r="E644" s="110"/>
      <c r="F644" s="110"/>
      <c r="G644" s="110"/>
      <c r="H644" s="110"/>
      <c r="I644" s="110"/>
      <c r="M644" s="110"/>
      <c r="P644" s="1"/>
      <c r="R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</row>
    <row r="645" spans="2:40" x14ac:dyDescent="0.25">
      <c r="B645" s="1"/>
      <c r="C645" s="1"/>
      <c r="D645" s="110"/>
      <c r="E645" s="110"/>
      <c r="F645" s="110"/>
      <c r="G645" s="110"/>
      <c r="H645" s="110"/>
      <c r="I645" s="110"/>
      <c r="M645" s="110"/>
      <c r="P645" s="1"/>
      <c r="R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</row>
    <row r="646" spans="2:40" x14ac:dyDescent="0.25">
      <c r="B646" s="1"/>
      <c r="C646" s="1"/>
      <c r="D646" s="110"/>
      <c r="E646" s="110"/>
      <c r="F646" s="110"/>
      <c r="G646" s="110"/>
      <c r="H646" s="110"/>
      <c r="I646" s="110"/>
      <c r="M646" s="110"/>
      <c r="P646" s="1"/>
      <c r="R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</row>
    <row r="647" spans="2:40" x14ac:dyDescent="0.25">
      <c r="B647" s="1"/>
      <c r="C647" s="1"/>
      <c r="D647" s="110"/>
      <c r="E647" s="110"/>
      <c r="F647" s="110"/>
      <c r="G647" s="110"/>
      <c r="H647" s="110"/>
      <c r="I647" s="110"/>
      <c r="M647" s="110"/>
      <c r="P647" s="1"/>
      <c r="R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</row>
    <row r="648" spans="2:40" x14ac:dyDescent="0.25">
      <c r="B648" s="1"/>
      <c r="C648" s="1"/>
      <c r="D648" s="110"/>
      <c r="E648" s="110"/>
      <c r="F648" s="110"/>
      <c r="G648" s="110"/>
      <c r="H648" s="110"/>
      <c r="I648" s="110"/>
      <c r="M648" s="110"/>
      <c r="P648" s="1"/>
      <c r="R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</row>
    <row r="649" spans="2:40" x14ac:dyDescent="0.25">
      <c r="B649" s="1"/>
      <c r="C649" s="1"/>
      <c r="D649" s="110"/>
      <c r="E649" s="110"/>
      <c r="F649" s="110"/>
      <c r="G649" s="110"/>
      <c r="H649" s="110"/>
      <c r="I649" s="110"/>
      <c r="M649" s="110"/>
      <c r="P649" s="1"/>
      <c r="R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</row>
    <row r="650" spans="2:40" x14ac:dyDescent="0.25">
      <c r="B650" s="1"/>
      <c r="C650" s="1"/>
      <c r="D650" s="110"/>
      <c r="E650" s="110"/>
      <c r="F650" s="110"/>
      <c r="G650" s="110"/>
      <c r="H650" s="110"/>
      <c r="I650" s="110"/>
      <c r="M650" s="110"/>
      <c r="P650" s="1"/>
      <c r="R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</row>
    <row r="651" spans="2:40" x14ac:dyDescent="0.25">
      <c r="B651" s="1"/>
      <c r="C651" s="1"/>
      <c r="D651" s="110"/>
      <c r="E651" s="110"/>
      <c r="F651" s="110"/>
      <c r="G651" s="110"/>
      <c r="H651" s="110"/>
      <c r="I651" s="110"/>
      <c r="M651" s="110"/>
      <c r="P651" s="1"/>
      <c r="R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</row>
    <row r="652" spans="2:40" x14ac:dyDescent="0.25">
      <c r="B652" s="1"/>
      <c r="C652" s="1"/>
      <c r="D652" s="110"/>
      <c r="E652" s="110"/>
      <c r="F652" s="110"/>
      <c r="G652" s="110"/>
      <c r="H652" s="110"/>
      <c r="I652" s="110"/>
      <c r="M652" s="110"/>
      <c r="P652" s="1"/>
      <c r="R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</row>
    <row r="653" spans="2:40" x14ac:dyDescent="0.25">
      <c r="B653" s="1"/>
      <c r="C653" s="1"/>
      <c r="D653" s="110"/>
      <c r="E653" s="110"/>
      <c r="F653" s="110"/>
      <c r="G653" s="110"/>
      <c r="H653" s="110"/>
      <c r="I653" s="110"/>
      <c r="M653" s="110"/>
      <c r="P653" s="1"/>
      <c r="R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</row>
    <row r="654" spans="2:40" x14ac:dyDescent="0.25">
      <c r="B654" s="1"/>
      <c r="C654" s="1"/>
      <c r="D654" s="110"/>
      <c r="E654" s="110"/>
      <c r="F654" s="110"/>
      <c r="G654" s="110"/>
      <c r="H654" s="110"/>
      <c r="I654" s="110"/>
      <c r="M654" s="110"/>
      <c r="P654" s="1"/>
      <c r="R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</row>
    <row r="655" spans="2:40" x14ac:dyDescent="0.25">
      <c r="B655" s="1"/>
      <c r="C655" s="1"/>
      <c r="D655" s="110"/>
      <c r="E655" s="110"/>
      <c r="F655" s="110"/>
      <c r="G655" s="110"/>
      <c r="H655" s="110"/>
      <c r="I655" s="110"/>
      <c r="M655" s="110"/>
      <c r="P655" s="1"/>
      <c r="R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</row>
    <row r="656" spans="2:40" x14ac:dyDescent="0.25">
      <c r="B656" s="1"/>
      <c r="C656" s="1"/>
      <c r="D656" s="110"/>
      <c r="E656" s="110"/>
      <c r="F656" s="110"/>
      <c r="G656" s="110"/>
      <c r="H656" s="110"/>
      <c r="I656" s="110"/>
      <c r="M656" s="110"/>
      <c r="P656" s="1"/>
      <c r="R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</row>
    <row r="657" spans="2:40" x14ac:dyDescent="0.25">
      <c r="B657" s="1"/>
      <c r="C657" s="1"/>
      <c r="D657" s="110"/>
      <c r="E657" s="110"/>
      <c r="F657" s="110"/>
      <c r="G657" s="110"/>
      <c r="H657" s="110"/>
      <c r="I657" s="110"/>
      <c r="M657" s="110"/>
      <c r="P657" s="1"/>
      <c r="R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</row>
    <row r="658" spans="2:40" x14ac:dyDescent="0.25">
      <c r="B658" s="1"/>
      <c r="C658" s="1"/>
      <c r="D658" s="110"/>
      <c r="E658" s="110"/>
      <c r="F658" s="110"/>
      <c r="G658" s="110"/>
      <c r="H658" s="110"/>
      <c r="I658" s="110"/>
      <c r="M658" s="110"/>
      <c r="P658" s="1"/>
      <c r="R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</row>
    <row r="659" spans="2:40" x14ac:dyDescent="0.25">
      <c r="B659" s="1"/>
      <c r="C659" s="1"/>
      <c r="D659" s="110"/>
      <c r="E659" s="110"/>
      <c r="F659" s="110"/>
      <c r="G659" s="110"/>
      <c r="H659" s="110"/>
      <c r="I659" s="110"/>
      <c r="M659" s="110"/>
      <c r="P659" s="1"/>
      <c r="R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</row>
    <row r="660" spans="2:40" x14ac:dyDescent="0.25">
      <c r="B660" s="1"/>
      <c r="C660" s="1"/>
      <c r="D660" s="110"/>
      <c r="E660" s="110"/>
      <c r="F660" s="110"/>
      <c r="G660" s="110"/>
      <c r="H660" s="110"/>
      <c r="I660" s="110"/>
      <c r="M660" s="110"/>
      <c r="P660" s="1"/>
      <c r="R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</row>
    <row r="661" spans="2:40" x14ac:dyDescent="0.25">
      <c r="B661" s="1"/>
      <c r="C661" s="1"/>
      <c r="D661" s="110"/>
      <c r="E661" s="110"/>
      <c r="F661" s="110"/>
      <c r="G661" s="110"/>
      <c r="H661" s="110"/>
      <c r="I661" s="110"/>
      <c r="M661" s="110"/>
      <c r="P661" s="1"/>
      <c r="R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</row>
    <row r="662" spans="2:40" x14ac:dyDescent="0.25">
      <c r="B662" s="1"/>
      <c r="C662" s="1"/>
      <c r="D662" s="110"/>
      <c r="E662" s="110"/>
      <c r="F662" s="110"/>
      <c r="G662" s="110"/>
      <c r="H662" s="110"/>
      <c r="I662" s="110"/>
      <c r="M662" s="110"/>
      <c r="P662" s="1"/>
      <c r="R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</row>
    <row r="663" spans="2:40" x14ac:dyDescent="0.25">
      <c r="B663" s="1"/>
      <c r="C663" s="1"/>
      <c r="D663" s="110"/>
      <c r="E663" s="110"/>
      <c r="F663" s="110"/>
      <c r="G663" s="110"/>
      <c r="H663" s="110"/>
      <c r="I663" s="110"/>
      <c r="M663" s="110"/>
      <c r="P663" s="1"/>
      <c r="R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</row>
    <row r="664" spans="2:40" x14ac:dyDescent="0.25">
      <c r="B664" s="1"/>
      <c r="C664" s="1"/>
      <c r="D664" s="110"/>
      <c r="E664" s="110"/>
      <c r="F664" s="110"/>
      <c r="G664" s="110"/>
      <c r="H664" s="110"/>
      <c r="I664" s="110"/>
      <c r="M664" s="110"/>
      <c r="P664" s="1"/>
      <c r="R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</row>
    <row r="665" spans="2:40" x14ac:dyDescent="0.25">
      <c r="B665" s="1"/>
      <c r="C665" s="1"/>
      <c r="D665" s="110"/>
      <c r="E665" s="110"/>
      <c r="F665" s="110"/>
      <c r="G665" s="110"/>
      <c r="H665" s="110"/>
      <c r="I665" s="110"/>
      <c r="M665" s="110"/>
      <c r="P665" s="1"/>
      <c r="R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</row>
    <row r="666" spans="2:40" x14ac:dyDescent="0.25">
      <c r="B666" s="1"/>
      <c r="C666" s="1"/>
      <c r="D666" s="110"/>
      <c r="E666" s="110"/>
      <c r="F666" s="110"/>
      <c r="G666" s="110"/>
      <c r="H666" s="110"/>
      <c r="I666" s="110"/>
      <c r="M666" s="110"/>
      <c r="P666" s="1"/>
      <c r="R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</row>
    <row r="667" spans="2:40" x14ac:dyDescent="0.25">
      <c r="B667" s="1"/>
      <c r="C667" s="1"/>
      <c r="D667" s="110"/>
      <c r="E667" s="110"/>
      <c r="F667" s="110"/>
      <c r="G667" s="110"/>
      <c r="H667" s="110"/>
      <c r="I667" s="110"/>
      <c r="M667" s="110"/>
      <c r="P667" s="1"/>
      <c r="R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</row>
    <row r="668" spans="2:40" x14ac:dyDescent="0.25">
      <c r="B668" s="1"/>
      <c r="C668" s="1"/>
      <c r="D668" s="110"/>
      <c r="E668" s="110"/>
      <c r="F668" s="110"/>
      <c r="G668" s="110"/>
      <c r="H668" s="110"/>
      <c r="I668" s="110"/>
      <c r="M668" s="110"/>
      <c r="P668" s="1"/>
      <c r="R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</row>
    <row r="669" spans="2:40" x14ac:dyDescent="0.25">
      <c r="B669" s="1"/>
      <c r="C669" s="1"/>
      <c r="D669" s="110"/>
      <c r="E669" s="110"/>
      <c r="F669" s="110"/>
      <c r="G669" s="110"/>
      <c r="H669" s="110"/>
      <c r="I669" s="110"/>
      <c r="M669" s="110"/>
      <c r="P669" s="1"/>
      <c r="R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</row>
    <row r="670" spans="2:40" x14ac:dyDescent="0.25">
      <c r="B670" s="1"/>
      <c r="C670" s="1"/>
      <c r="D670" s="110"/>
      <c r="E670" s="110"/>
      <c r="F670" s="110"/>
      <c r="G670" s="110"/>
      <c r="H670" s="110"/>
      <c r="I670" s="110"/>
      <c r="M670" s="110"/>
      <c r="P670" s="1"/>
      <c r="R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</row>
    <row r="671" spans="2:40" x14ac:dyDescent="0.25">
      <c r="B671" s="1"/>
      <c r="C671" s="1"/>
      <c r="D671" s="110"/>
      <c r="E671" s="110"/>
      <c r="F671" s="110"/>
      <c r="G671" s="110"/>
      <c r="H671" s="110"/>
      <c r="I671" s="110"/>
      <c r="M671" s="110"/>
      <c r="P671" s="1"/>
      <c r="R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</row>
    <row r="672" spans="2:40" x14ac:dyDescent="0.25">
      <c r="B672" s="1"/>
      <c r="C672" s="1"/>
      <c r="D672" s="110"/>
      <c r="E672" s="110"/>
      <c r="F672" s="110"/>
      <c r="G672" s="110"/>
      <c r="H672" s="110"/>
      <c r="I672" s="110"/>
      <c r="M672" s="110"/>
      <c r="P672" s="1"/>
      <c r="R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</row>
    <row r="673" spans="2:40" x14ac:dyDescent="0.25">
      <c r="B673" s="1"/>
      <c r="C673" s="1"/>
      <c r="D673" s="110"/>
      <c r="E673" s="110"/>
      <c r="F673" s="110"/>
      <c r="G673" s="110"/>
      <c r="H673" s="110"/>
      <c r="I673" s="110"/>
      <c r="M673" s="110"/>
      <c r="P673" s="1"/>
      <c r="R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</row>
    <row r="674" spans="2:40" x14ac:dyDescent="0.25">
      <c r="B674" s="1"/>
      <c r="C674" s="1"/>
      <c r="D674" s="110"/>
      <c r="E674" s="110"/>
      <c r="F674" s="110"/>
      <c r="G674" s="110"/>
      <c r="H674" s="110"/>
      <c r="I674" s="110"/>
      <c r="M674" s="110"/>
      <c r="P674" s="1"/>
      <c r="R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</row>
    <row r="675" spans="2:40" x14ac:dyDescent="0.25">
      <c r="B675" s="1"/>
      <c r="C675" s="1"/>
      <c r="D675" s="110"/>
      <c r="E675" s="110"/>
      <c r="F675" s="110"/>
      <c r="G675" s="110"/>
      <c r="H675" s="110"/>
      <c r="I675" s="110"/>
      <c r="M675" s="110"/>
      <c r="P675" s="1"/>
      <c r="R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</row>
    <row r="676" spans="2:40" x14ac:dyDescent="0.25">
      <c r="B676" s="1"/>
      <c r="C676" s="1"/>
      <c r="D676" s="110"/>
      <c r="E676" s="110"/>
      <c r="F676" s="110"/>
      <c r="G676" s="110"/>
      <c r="H676" s="110"/>
      <c r="I676" s="110"/>
      <c r="M676" s="110"/>
      <c r="P676" s="1"/>
      <c r="R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</row>
    <row r="677" spans="2:40" x14ac:dyDescent="0.25">
      <c r="B677" s="1"/>
      <c r="C677" s="1"/>
      <c r="D677" s="110"/>
      <c r="E677" s="110"/>
      <c r="F677" s="110"/>
      <c r="G677" s="110"/>
      <c r="H677" s="110"/>
      <c r="I677" s="110"/>
      <c r="M677" s="110"/>
      <c r="P677" s="1"/>
      <c r="R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</row>
    <row r="678" spans="2:40" x14ac:dyDescent="0.25">
      <c r="B678" s="1"/>
      <c r="C678" s="1"/>
      <c r="D678" s="110"/>
      <c r="E678" s="110"/>
      <c r="F678" s="110"/>
      <c r="G678" s="110"/>
      <c r="H678" s="110"/>
      <c r="I678" s="110"/>
      <c r="M678" s="110"/>
      <c r="P678" s="1"/>
      <c r="R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</row>
    <row r="679" spans="2:40" x14ac:dyDescent="0.25">
      <c r="B679" s="1"/>
      <c r="C679" s="1"/>
      <c r="D679" s="110"/>
      <c r="E679" s="110"/>
      <c r="F679" s="110"/>
      <c r="G679" s="110"/>
      <c r="H679" s="110"/>
      <c r="I679" s="110"/>
      <c r="M679" s="110"/>
      <c r="P679" s="1"/>
      <c r="R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</row>
    <row r="680" spans="2:40" x14ac:dyDescent="0.25">
      <c r="B680" s="1"/>
      <c r="C680" s="1"/>
      <c r="D680" s="110"/>
      <c r="E680" s="110"/>
      <c r="F680" s="110"/>
      <c r="G680" s="110"/>
      <c r="H680" s="110"/>
      <c r="I680" s="110"/>
      <c r="M680" s="110"/>
      <c r="P680" s="1"/>
      <c r="R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</row>
    <row r="681" spans="2:40" x14ac:dyDescent="0.25">
      <c r="B681" s="1"/>
      <c r="C681" s="1"/>
      <c r="D681" s="110"/>
      <c r="E681" s="110"/>
      <c r="F681" s="110"/>
      <c r="G681" s="110"/>
      <c r="H681" s="110"/>
      <c r="I681" s="110"/>
      <c r="M681" s="110"/>
      <c r="P681" s="1"/>
      <c r="R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</row>
    <row r="682" spans="2:40" x14ac:dyDescent="0.25">
      <c r="B682" s="1"/>
      <c r="C682" s="1"/>
      <c r="D682" s="110"/>
      <c r="E682" s="110"/>
      <c r="F682" s="110"/>
      <c r="G682" s="110"/>
      <c r="H682" s="110"/>
      <c r="I682" s="110"/>
      <c r="M682" s="110"/>
      <c r="P682" s="1"/>
      <c r="R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</row>
    <row r="683" spans="2:40" x14ac:dyDescent="0.25">
      <c r="B683" s="1"/>
      <c r="C683" s="1"/>
      <c r="D683" s="110"/>
      <c r="E683" s="110"/>
      <c r="F683" s="110"/>
      <c r="G683" s="110"/>
      <c r="H683" s="110"/>
      <c r="I683" s="110"/>
      <c r="M683" s="110"/>
      <c r="P683" s="1"/>
      <c r="R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</row>
    <row r="684" spans="2:40" x14ac:dyDescent="0.25">
      <c r="B684" s="1"/>
      <c r="C684" s="1"/>
      <c r="D684" s="110"/>
      <c r="E684" s="110"/>
      <c r="F684" s="110"/>
      <c r="G684" s="110"/>
      <c r="H684" s="110"/>
      <c r="I684" s="110"/>
      <c r="M684" s="110"/>
      <c r="P684" s="1"/>
      <c r="R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</row>
    <row r="685" spans="2:40" x14ac:dyDescent="0.25">
      <c r="B685" s="1"/>
      <c r="C685" s="1"/>
      <c r="D685" s="110"/>
      <c r="E685" s="110"/>
      <c r="F685" s="110"/>
      <c r="G685" s="110"/>
      <c r="H685" s="110"/>
      <c r="I685" s="110"/>
      <c r="M685" s="110"/>
      <c r="P685" s="1"/>
      <c r="R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</row>
    <row r="686" spans="2:40" x14ac:dyDescent="0.25">
      <c r="B686" s="1"/>
      <c r="C686" s="1"/>
      <c r="D686" s="110"/>
      <c r="E686" s="110"/>
      <c r="F686" s="110"/>
      <c r="G686" s="110"/>
      <c r="H686" s="110"/>
      <c r="I686" s="110"/>
      <c r="M686" s="110"/>
      <c r="P686" s="1"/>
      <c r="R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</row>
    <row r="687" spans="2:40" x14ac:dyDescent="0.25">
      <c r="B687" s="1"/>
      <c r="C687" s="1"/>
      <c r="D687" s="110"/>
      <c r="E687" s="110"/>
      <c r="F687" s="110"/>
      <c r="G687" s="110"/>
      <c r="H687" s="110"/>
      <c r="I687" s="110"/>
      <c r="M687" s="110"/>
      <c r="P687" s="1"/>
      <c r="R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</row>
    <row r="688" spans="2:40" x14ac:dyDescent="0.25">
      <c r="B688" s="1"/>
      <c r="C688" s="1"/>
      <c r="D688" s="110"/>
      <c r="E688" s="110"/>
      <c r="F688" s="110"/>
      <c r="G688" s="110"/>
      <c r="H688" s="110"/>
      <c r="I688" s="110"/>
      <c r="M688" s="110"/>
      <c r="P688" s="1"/>
      <c r="R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</row>
    <row r="689" spans="2:40" x14ac:dyDescent="0.25">
      <c r="B689" s="1"/>
      <c r="C689" s="1"/>
      <c r="D689" s="110"/>
      <c r="E689" s="110"/>
      <c r="F689" s="110"/>
      <c r="G689" s="110"/>
      <c r="H689" s="110"/>
      <c r="I689" s="110"/>
      <c r="M689" s="110"/>
      <c r="P689" s="1"/>
      <c r="R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</row>
    <row r="690" spans="2:40" x14ac:dyDescent="0.25">
      <c r="B690" s="1"/>
      <c r="C690" s="1"/>
      <c r="D690" s="110"/>
      <c r="E690" s="110"/>
      <c r="F690" s="110"/>
      <c r="G690" s="110"/>
      <c r="H690" s="110"/>
      <c r="I690" s="110"/>
      <c r="M690" s="110"/>
      <c r="P690" s="1"/>
      <c r="R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</row>
    <row r="691" spans="2:40" x14ac:dyDescent="0.25">
      <c r="B691" s="1"/>
      <c r="C691" s="1"/>
      <c r="D691" s="110"/>
      <c r="E691" s="110"/>
      <c r="F691" s="110"/>
      <c r="G691" s="110"/>
      <c r="H691" s="110"/>
      <c r="I691" s="110"/>
      <c r="M691" s="110"/>
      <c r="P691" s="1"/>
      <c r="R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</row>
    <row r="692" spans="2:40" x14ac:dyDescent="0.25">
      <c r="B692" s="1"/>
      <c r="C692" s="1"/>
      <c r="D692" s="110"/>
      <c r="E692" s="110"/>
      <c r="F692" s="110"/>
      <c r="G692" s="110"/>
      <c r="H692" s="110"/>
      <c r="I692" s="110"/>
      <c r="M692" s="110"/>
      <c r="P692" s="1"/>
      <c r="R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</row>
    <row r="693" spans="2:40" x14ac:dyDescent="0.25">
      <c r="B693" s="1"/>
      <c r="C693" s="1"/>
      <c r="D693" s="110"/>
      <c r="E693" s="110"/>
      <c r="F693" s="110"/>
      <c r="G693" s="110"/>
      <c r="H693" s="110"/>
      <c r="I693" s="110"/>
      <c r="M693" s="110"/>
      <c r="P693" s="1"/>
      <c r="R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</row>
    <row r="694" spans="2:40" x14ac:dyDescent="0.25">
      <c r="B694" s="1"/>
      <c r="C694" s="1"/>
      <c r="D694" s="110"/>
      <c r="E694" s="110"/>
      <c r="F694" s="110"/>
      <c r="G694" s="110"/>
      <c r="H694" s="110"/>
      <c r="I694" s="110"/>
      <c r="M694" s="110"/>
      <c r="P694" s="1"/>
      <c r="R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</row>
    <row r="695" spans="2:40" x14ac:dyDescent="0.25">
      <c r="B695" s="1"/>
      <c r="C695" s="1"/>
      <c r="D695" s="110"/>
      <c r="E695" s="110"/>
      <c r="F695" s="110"/>
      <c r="G695" s="110"/>
      <c r="H695" s="110"/>
      <c r="I695" s="110"/>
      <c r="M695" s="110"/>
      <c r="P695" s="1"/>
      <c r="R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</row>
    <row r="696" spans="2:40" x14ac:dyDescent="0.25">
      <c r="B696" s="1"/>
      <c r="C696" s="1"/>
      <c r="D696" s="110"/>
      <c r="E696" s="110"/>
      <c r="F696" s="110"/>
      <c r="G696" s="110"/>
      <c r="H696" s="110"/>
      <c r="I696" s="110"/>
      <c r="M696" s="110"/>
      <c r="P696" s="1"/>
      <c r="R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</row>
    <row r="697" spans="2:40" x14ac:dyDescent="0.25">
      <c r="B697" s="1"/>
      <c r="C697" s="1"/>
      <c r="D697" s="110"/>
      <c r="E697" s="110"/>
      <c r="F697" s="110"/>
      <c r="G697" s="110"/>
      <c r="H697" s="110"/>
      <c r="I697" s="110"/>
      <c r="M697" s="110"/>
      <c r="P697" s="1"/>
      <c r="R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</row>
    <row r="698" spans="2:40" x14ac:dyDescent="0.25">
      <c r="B698" s="1"/>
      <c r="C698" s="1"/>
      <c r="D698" s="110"/>
      <c r="E698" s="110"/>
      <c r="F698" s="110"/>
      <c r="G698" s="110"/>
      <c r="H698" s="110"/>
      <c r="I698" s="110"/>
      <c r="M698" s="110"/>
      <c r="P698" s="1"/>
      <c r="R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</row>
    <row r="699" spans="2:40" x14ac:dyDescent="0.25">
      <c r="B699" s="1"/>
      <c r="C699" s="1"/>
      <c r="D699" s="110"/>
      <c r="E699" s="110"/>
      <c r="F699" s="110"/>
      <c r="G699" s="110"/>
      <c r="H699" s="110"/>
      <c r="I699" s="110"/>
      <c r="M699" s="110"/>
      <c r="P699" s="1"/>
      <c r="R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</row>
    <row r="700" spans="2:40" x14ac:dyDescent="0.25">
      <c r="B700" s="1"/>
      <c r="C700" s="1"/>
      <c r="D700" s="110"/>
      <c r="E700" s="110"/>
      <c r="F700" s="110"/>
      <c r="G700" s="110"/>
      <c r="H700" s="110"/>
      <c r="I700" s="110"/>
      <c r="M700" s="110"/>
      <c r="P700" s="1"/>
      <c r="R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</row>
    <row r="701" spans="2:40" x14ac:dyDescent="0.25">
      <c r="B701" s="1"/>
      <c r="C701" s="1"/>
      <c r="D701" s="110"/>
      <c r="E701" s="110"/>
      <c r="F701" s="110"/>
      <c r="G701" s="110"/>
      <c r="H701" s="110"/>
      <c r="I701" s="110"/>
      <c r="M701" s="110"/>
      <c r="P701" s="1"/>
      <c r="R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</row>
    <row r="702" spans="2:40" x14ac:dyDescent="0.25">
      <c r="B702" s="1"/>
      <c r="C702" s="1"/>
      <c r="D702" s="110"/>
      <c r="E702" s="110"/>
      <c r="F702" s="110"/>
      <c r="G702" s="110"/>
      <c r="H702" s="110"/>
      <c r="I702" s="110"/>
      <c r="M702" s="110"/>
      <c r="P702" s="1"/>
      <c r="R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</row>
    <row r="703" spans="2:40" x14ac:dyDescent="0.25">
      <c r="B703" s="1"/>
      <c r="C703" s="1"/>
      <c r="D703" s="110"/>
      <c r="E703" s="110"/>
      <c r="F703" s="110"/>
      <c r="G703" s="110"/>
      <c r="H703" s="110"/>
      <c r="I703" s="110"/>
      <c r="M703" s="110"/>
      <c r="P703" s="1"/>
      <c r="R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</row>
    <row r="704" spans="2:40" x14ac:dyDescent="0.25">
      <c r="B704" s="1"/>
      <c r="C704" s="1"/>
      <c r="D704" s="110"/>
      <c r="E704" s="110"/>
      <c r="F704" s="110"/>
      <c r="G704" s="110"/>
      <c r="H704" s="110"/>
      <c r="I704" s="110"/>
      <c r="M704" s="110"/>
      <c r="P704" s="1"/>
      <c r="R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</row>
    <row r="705" spans="2:40" x14ac:dyDescent="0.25">
      <c r="B705" s="1"/>
      <c r="C705" s="1"/>
      <c r="D705" s="110"/>
      <c r="E705" s="110"/>
      <c r="F705" s="110"/>
      <c r="G705" s="110"/>
      <c r="H705" s="110"/>
      <c r="I705" s="110"/>
      <c r="M705" s="110"/>
      <c r="P705" s="1"/>
      <c r="R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</row>
    <row r="706" spans="2:40" x14ac:dyDescent="0.25">
      <c r="B706" s="1"/>
      <c r="C706" s="1"/>
      <c r="D706" s="110"/>
      <c r="E706" s="110"/>
      <c r="F706" s="110"/>
      <c r="G706" s="110"/>
      <c r="H706" s="110"/>
      <c r="I706" s="110"/>
      <c r="M706" s="110"/>
      <c r="P706" s="1"/>
      <c r="R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</row>
    <row r="707" spans="2:40" x14ac:dyDescent="0.25">
      <c r="B707" s="1"/>
      <c r="C707" s="1"/>
      <c r="D707" s="110"/>
      <c r="E707" s="110"/>
      <c r="F707" s="110"/>
      <c r="G707" s="110"/>
      <c r="H707" s="110"/>
      <c r="I707" s="110"/>
      <c r="M707" s="110"/>
      <c r="P707" s="1"/>
      <c r="R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</row>
    <row r="708" spans="2:40" x14ac:dyDescent="0.25">
      <c r="B708" s="1"/>
      <c r="C708" s="1"/>
      <c r="D708" s="110"/>
      <c r="E708" s="110"/>
      <c r="F708" s="110"/>
      <c r="G708" s="110"/>
      <c r="H708" s="110"/>
      <c r="I708" s="110"/>
      <c r="M708" s="110"/>
      <c r="P708" s="1"/>
      <c r="R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</row>
    <row r="709" spans="2:40" x14ac:dyDescent="0.25">
      <c r="B709" s="1"/>
      <c r="C709" s="1"/>
      <c r="D709" s="110"/>
      <c r="E709" s="110"/>
      <c r="F709" s="110"/>
      <c r="G709" s="110"/>
      <c r="H709" s="110"/>
      <c r="I709" s="110"/>
      <c r="M709" s="110"/>
      <c r="P709" s="1"/>
      <c r="R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</row>
    <row r="710" spans="2:40" x14ac:dyDescent="0.25">
      <c r="B710" s="1"/>
      <c r="C710" s="1"/>
      <c r="D710" s="110"/>
      <c r="E710" s="110"/>
      <c r="F710" s="110"/>
      <c r="G710" s="110"/>
      <c r="H710" s="110"/>
      <c r="I710" s="110"/>
      <c r="M710" s="110"/>
      <c r="P710" s="1"/>
      <c r="R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</row>
    <row r="711" spans="2:40" x14ac:dyDescent="0.25">
      <c r="B711" s="1"/>
      <c r="C711" s="1"/>
      <c r="D711" s="110"/>
      <c r="E711" s="110"/>
      <c r="F711" s="110"/>
      <c r="G711" s="110"/>
      <c r="H711" s="110"/>
      <c r="I711" s="110"/>
      <c r="M711" s="110"/>
      <c r="P711" s="1"/>
      <c r="R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</row>
    <row r="712" spans="2:40" x14ac:dyDescent="0.25">
      <c r="B712" s="1"/>
      <c r="C712" s="1"/>
      <c r="D712" s="110"/>
      <c r="E712" s="110"/>
      <c r="F712" s="110"/>
      <c r="G712" s="110"/>
      <c r="H712" s="110"/>
      <c r="I712" s="110"/>
      <c r="M712" s="110"/>
      <c r="P712" s="1"/>
      <c r="R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</row>
    <row r="713" spans="2:40" x14ac:dyDescent="0.25">
      <c r="B713" s="1"/>
      <c r="C713" s="1"/>
      <c r="D713" s="110"/>
      <c r="E713" s="110"/>
      <c r="F713" s="110"/>
      <c r="G713" s="110"/>
      <c r="H713" s="110"/>
      <c r="I713" s="110"/>
      <c r="M713" s="110"/>
      <c r="P713" s="1"/>
      <c r="R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</row>
    <row r="714" spans="2:40" x14ac:dyDescent="0.25">
      <c r="B714" s="1"/>
      <c r="C714" s="1"/>
      <c r="D714" s="110"/>
      <c r="E714" s="110"/>
      <c r="F714" s="110"/>
      <c r="G714" s="110"/>
      <c r="H714" s="110"/>
      <c r="I714" s="110"/>
      <c r="M714" s="110"/>
      <c r="P714" s="1"/>
      <c r="R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</row>
    <row r="715" spans="2:40" x14ac:dyDescent="0.25">
      <c r="B715" s="1"/>
      <c r="C715" s="1"/>
      <c r="D715" s="110"/>
      <c r="E715" s="110"/>
      <c r="F715" s="110"/>
      <c r="G715" s="110"/>
      <c r="H715" s="110"/>
      <c r="I715" s="110"/>
      <c r="M715" s="110"/>
      <c r="P715" s="1"/>
      <c r="R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</row>
    <row r="716" spans="2:40" x14ac:dyDescent="0.25">
      <c r="B716" s="1"/>
      <c r="C716" s="1"/>
      <c r="D716" s="110"/>
      <c r="E716" s="110"/>
      <c r="F716" s="110"/>
      <c r="G716" s="110"/>
      <c r="H716" s="110"/>
      <c r="I716" s="110"/>
      <c r="M716" s="110"/>
      <c r="P716" s="1"/>
      <c r="R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</row>
    <row r="717" spans="2:40" x14ac:dyDescent="0.25">
      <c r="B717" s="1"/>
      <c r="C717" s="1"/>
      <c r="D717" s="110"/>
      <c r="E717" s="110"/>
      <c r="F717" s="110"/>
      <c r="G717" s="110"/>
      <c r="H717" s="110"/>
      <c r="I717" s="110"/>
      <c r="M717" s="110"/>
      <c r="P717" s="1"/>
      <c r="R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</row>
    <row r="718" spans="2:40" x14ac:dyDescent="0.25">
      <c r="B718" s="1"/>
      <c r="C718" s="1"/>
      <c r="D718" s="110"/>
      <c r="E718" s="110"/>
      <c r="F718" s="110"/>
      <c r="G718" s="110"/>
      <c r="H718" s="110"/>
      <c r="I718" s="110"/>
      <c r="M718" s="110"/>
      <c r="P718" s="1"/>
      <c r="R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</row>
    <row r="719" spans="2:40" x14ac:dyDescent="0.25">
      <c r="B719" s="1"/>
      <c r="C719" s="1"/>
      <c r="D719" s="110"/>
      <c r="E719" s="110"/>
      <c r="F719" s="110"/>
      <c r="G719" s="110"/>
      <c r="H719" s="110"/>
      <c r="I719" s="110"/>
      <c r="M719" s="110"/>
      <c r="P719" s="1"/>
      <c r="R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</row>
    <row r="720" spans="2:40" x14ac:dyDescent="0.25">
      <c r="B720" s="1"/>
      <c r="C720" s="1"/>
      <c r="D720" s="110"/>
      <c r="E720" s="110"/>
      <c r="F720" s="110"/>
      <c r="G720" s="110"/>
      <c r="H720" s="110"/>
      <c r="I720" s="110"/>
      <c r="M720" s="110"/>
      <c r="P720" s="1"/>
      <c r="R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</row>
    <row r="721" spans="2:40" x14ac:dyDescent="0.25">
      <c r="B721" s="1"/>
      <c r="C721" s="1"/>
      <c r="D721" s="110"/>
      <c r="E721" s="110"/>
      <c r="F721" s="110"/>
      <c r="G721" s="110"/>
      <c r="H721" s="110"/>
      <c r="I721" s="110"/>
      <c r="M721" s="110"/>
      <c r="P721" s="1"/>
      <c r="R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</row>
    <row r="722" spans="2:40" x14ac:dyDescent="0.25">
      <c r="B722" s="1"/>
      <c r="C722" s="1"/>
      <c r="D722" s="110"/>
      <c r="E722" s="110"/>
      <c r="F722" s="110"/>
      <c r="G722" s="110"/>
      <c r="H722" s="110"/>
      <c r="I722" s="110"/>
      <c r="M722" s="110"/>
      <c r="P722" s="1"/>
      <c r="R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</row>
    <row r="723" spans="2:40" x14ac:dyDescent="0.25">
      <c r="B723" s="1"/>
      <c r="C723" s="1"/>
      <c r="D723" s="110"/>
      <c r="E723" s="110"/>
      <c r="F723" s="110"/>
      <c r="G723" s="110"/>
      <c r="H723" s="110"/>
      <c r="I723" s="110"/>
      <c r="M723" s="110"/>
      <c r="P723" s="1"/>
      <c r="R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</row>
    <row r="724" spans="2:40" x14ac:dyDescent="0.25">
      <c r="B724" s="1"/>
      <c r="C724" s="1"/>
      <c r="D724" s="110"/>
      <c r="E724" s="110"/>
      <c r="F724" s="110"/>
      <c r="G724" s="110"/>
      <c r="H724" s="110"/>
      <c r="I724" s="110"/>
      <c r="M724" s="110"/>
      <c r="P724" s="1"/>
      <c r="R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</row>
    <row r="725" spans="2:40" x14ac:dyDescent="0.25">
      <c r="B725" s="1"/>
      <c r="C725" s="1"/>
      <c r="D725" s="110"/>
      <c r="E725" s="110"/>
      <c r="F725" s="110"/>
      <c r="G725" s="110"/>
      <c r="H725" s="110"/>
      <c r="I725" s="110"/>
      <c r="M725" s="110"/>
      <c r="P725" s="1"/>
      <c r="R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</row>
    <row r="726" spans="2:40" x14ac:dyDescent="0.25">
      <c r="B726" s="1"/>
      <c r="C726" s="1"/>
      <c r="D726" s="110"/>
      <c r="E726" s="110"/>
      <c r="F726" s="110"/>
      <c r="G726" s="110"/>
      <c r="H726" s="110"/>
      <c r="I726" s="110"/>
      <c r="M726" s="110"/>
      <c r="P726" s="1"/>
      <c r="R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</row>
    <row r="727" spans="2:40" x14ac:dyDescent="0.25">
      <c r="B727" s="1"/>
      <c r="C727" s="1"/>
      <c r="D727" s="110"/>
      <c r="E727" s="110"/>
      <c r="F727" s="110"/>
      <c r="G727" s="110"/>
      <c r="H727" s="110"/>
      <c r="I727" s="110"/>
      <c r="M727" s="110"/>
      <c r="P727" s="1"/>
      <c r="R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</row>
    <row r="728" spans="2:40" x14ac:dyDescent="0.25">
      <c r="B728" s="1"/>
      <c r="C728" s="1"/>
      <c r="D728" s="110"/>
      <c r="E728" s="110"/>
      <c r="F728" s="110"/>
      <c r="G728" s="110"/>
      <c r="H728" s="110"/>
      <c r="I728" s="110"/>
      <c r="M728" s="110"/>
      <c r="P728" s="1"/>
      <c r="R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</row>
    <row r="729" spans="2:40" x14ac:dyDescent="0.25">
      <c r="B729" s="1"/>
      <c r="C729" s="1"/>
      <c r="D729" s="110"/>
      <c r="E729" s="110"/>
      <c r="F729" s="110"/>
      <c r="G729" s="110"/>
      <c r="H729" s="110"/>
      <c r="I729" s="110"/>
      <c r="M729" s="110"/>
      <c r="P729" s="1"/>
      <c r="R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</row>
    <row r="730" spans="2:40" x14ac:dyDescent="0.25">
      <c r="B730" s="1"/>
      <c r="C730" s="1"/>
      <c r="D730" s="110"/>
      <c r="E730" s="110"/>
      <c r="F730" s="110"/>
      <c r="G730" s="110"/>
      <c r="H730" s="110"/>
      <c r="I730" s="110"/>
      <c r="M730" s="110"/>
      <c r="P730" s="1"/>
      <c r="R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</row>
    <row r="731" spans="2:40" x14ac:dyDescent="0.25">
      <c r="B731" s="1"/>
      <c r="C731" s="1"/>
      <c r="D731" s="110"/>
      <c r="E731" s="110"/>
      <c r="F731" s="110"/>
      <c r="G731" s="110"/>
      <c r="H731" s="110"/>
      <c r="I731" s="110"/>
      <c r="M731" s="110"/>
      <c r="P731" s="1"/>
      <c r="R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</row>
    <row r="732" spans="2:40" x14ac:dyDescent="0.25">
      <c r="B732" s="1"/>
      <c r="C732" s="1"/>
      <c r="D732" s="110"/>
      <c r="E732" s="110"/>
      <c r="F732" s="110"/>
      <c r="G732" s="110"/>
      <c r="H732" s="110"/>
      <c r="I732" s="110"/>
      <c r="M732" s="110"/>
      <c r="P732" s="1"/>
      <c r="R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</row>
    <row r="733" spans="2:40" x14ac:dyDescent="0.25">
      <c r="B733" s="1"/>
      <c r="C733" s="1"/>
      <c r="D733" s="110"/>
      <c r="E733" s="110"/>
      <c r="F733" s="110"/>
      <c r="G733" s="110"/>
      <c r="H733" s="110"/>
      <c r="I733" s="110"/>
      <c r="M733" s="110"/>
      <c r="P733" s="1"/>
      <c r="R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</row>
    <row r="734" spans="2:40" x14ac:dyDescent="0.25">
      <c r="B734" s="1"/>
      <c r="C734" s="1"/>
      <c r="D734" s="110"/>
      <c r="E734" s="110"/>
      <c r="F734" s="110"/>
      <c r="G734" s="110"/>
      <c r="H734" s="110"/>
      <c r="I734" s="110"/>
      <c r="M734" s="110"/>
      <c r="P734" s="1"/>
      <c r="R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</row>
    <row r="735" spans="2:40" x14ac:dyDescent="0.25">
      <c r="B735" s="1"/>
      <c r="C735" s="1"/>
      <c r="D735" s="110"/>
      <c r="E735" s="110"/>
      <c r="F735" s="110"/>
      <c r="G735" s="110"/>
      <c r="H735" s="110"/>
      <c r="I735" s="110"/>
      <c r="M735" s="110"/>
      <c r="P735" s="1"/>
      <c r="R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</row>
    <row r="736" spans="2:40" x14ac:dyDescent="0.25">
      <c r="B736" s="1"/>
      <c r="C736" s="1"/>
      <c r="D736" s="110"/>
      <c r="E736" s="110"/>
      <c r="F736" s="110"/>
      <c r="G736" s="110"/>
      <c r="H736" s="110"/>
      <c r="I736" s="110"/>
      <c r="M736" s="110"/>
      <c r="P736" s="1"/>
      <c r="R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</row>
    <row r="737" spans="2:40" x14ac:dyDescent="0.25">
      <c r="B737" s="1"/>
      <c r="C737" s="1"/>
      <c r="D737" s="110"/>
      <c r="E737" s="110"/>
      <c r="F737" s="110"/>
      <c r="G737" s="110"/>
      <c r="H737" s="110"/>
      <c r="I737" s="110"/>
      <c r="M737" s="110"/>
      <c r="P737" s="1"/>
      <c r="R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</row>
    <row r="738" spans="2:40" x14ac:dyDescent="0.25">
      <c r="B738" s="1"/>
      <c r="C738" s="1"/>
      <c r="D738" s="110"/>
      <c r="E738" s="110"/>
      <c r="F738" s="110"/>
      <c r="G738" s="110"/>
      <c r="H738" s="110"/>
      <c r="I738" s="110"/>
      <c r="M738" s="110"/>
      <c r="P738" s="1"/>
      <c r="R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</row>
    <row r="739" spans="2:40" x14ac:dyDescent="0.25">
      <c r="B739" s="1"/>
      <c r="C739" s="1"/>
      <c r="D739" s="110"/>
      <c r="E739" s="110"/>
      <c r="F739" s="110"/>
      <c r="G739" s="110"/>
      <c r="H739" s="110"/>
      <c r="I739" s="110"/>
      <c r="M739" s="110"/>
      <c r="P739" s="1"/>
      <c r="R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</row>
    <row r="740" spans="2:40" x14ac:dyDescent="0.25">
      <c r="B740" s="1"/>
      <c r="C740" s="1"/>
      <c r="D740" s="110"/>
      <c r="E740" s="110"/>
      <c r="F740" s="110"/>
      <c r="G740" s="110"/>
      <c r="H740" s="110"/>
      <c r="I740" s="110"/>
      <c r="M740" s="110"/>
      <c r="P740" s="1"/>
      <c r="R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</row>
    <row r="741" spans="2:40" x14ac:dyDescent="0.25">
      <c r="B741" s="1"/>
      <c r="C741" s="1"/>
      <c r="D741" s="110"/>
      <c r="E741" s="110"/>
      <c r="F741" s="110"/>
      <c r="G741" s="110"/>
      <c r="H741" s="110"/>
      <c r="I741" s="110"/>
      <c r="M741" s="110"/>
      <c r="P741" s="1"/>
      <c r="R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</row>
    <row r="742" spans="2:40" x14ac:dyDescent="0.25">
      <c r="B742" s="1"/>
      <c r="C742" s="1"/>
      <c r="D742" s="110"/>
      <c r="E742" s="110"/>
      <c r="F742" s="110"/>
      <c r="G742" s="110"/>
      <c r="H742" s="110"/>
      <c r="I742" s="110"/>
      <c r="M742" s="110"/>
      <c r="P742" s="1"/>
      <c r="R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</row>
    <row r="743" spans="2:40" x14ac:dyDescent="0.25">
      <c r="B743" s="1"/>
      <c r="C743" s="1"/>
      <c r="D743" s="110"/>
      <c r="E743" s="110"/>
      <c r="F743" s="110"/>
      <c r="G743" s="110"/>
      <c r="H743" s="110"/>
      <c r="I743" s="110"/>
      <c r="M743" s="110"/>
      <c r="P743" s="1"/>
      <c r="R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</row>
    <row r="744" spans="2:40" x14ac:dyDescent="0.25">
      <c r="B744" s="1"/>
      <c r="C744" s="1"/>
      <c r="D744" s="110"/>
      <c r="E744" s="110"/>
      <c r="F744" s="110"/>
      <c r="G744" s="110"/>
      <c r="H744" s="110"/>
      <c r="I744" s="110"/>
      <c r="M744" s="110"/>
      <c r="P744" s="1"/>
      <c r="R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</row>
    <row r="745" spans="2:40" x14ac:dyDescent="0.25">
      <c r="B745" s="1"/>
      <c r="C745" s="1"/>
      <c r="D745" s="110"/>
      <c r="E745" s="110"/>
      <c r="F745" s="110"/>
      <c r="G745" s="110"/>
      <c r="H745" s="110"/>
      <c r="I745" s="110"/>
      <c r="M745" s="110"/>
      <c r="P745" s="1"/>
      <c r="R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</row>
    <row r="746" spans="2:40" x14ac:dyDescent="0.25">
      <c r="B746" s="1"/>
      <c r="C746" s="1"/>
      <c r="D746" s="110"/>
      <c r="E746" s="110"/>
      <c r="F746" s="110"/>
      <c r="G746" s="110"/>
      <c r="H746" s="110"/>
      <c r="I746" s="110"/>
      <c r="M746" s="110"/>
      <c r="P746" s="1"/>
      <c r="R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</row>
    <row r="747" spans="2:40" x14ac:dyDescent="0.25">
      <c r="B747" s="1"/>
      <c r="C747" s="1"/>
      <c r="D747" s="110"/>
      <c r="E747" s="110"/>
      <c r="F747" s="110"/>
      <c r="G747" s="110"/>
      <c r="H747" s="110"/>
      <c r="I747" s="110"/>
      <c r="M747" s="110"/>
      <c r="P747" s="1"/>
      <c r="R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</row>
    <row r="748" spans="2:40" x14ac:dyDescent="0.25">
      <c r="B748" s="1"/>
      <c r="C748" s="1"/>
      <c r="D748" s="110"/>
      <c r="E748" s="110"/>
      <c r="F748" s="110"/>
      <c r="G748" s="110"/>
      <c r="H748" s="110"/>
      <c r="I748" s="110"/>
      <c r="M748" s="110"/>
      <c r="P748" s="1"/>
      <c r="R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</row>
    <row r="749" spans="2:40" x14ac:dyDescent="0.25">
      <c r="B749" s="1"/>
      <c r="C749" s="1"/>
      <c r="D749" s="110"/>
      <c r="E749" s="110"/>
      <c r="F749" s="110"/>
      <c r="G749" s="110"/>
      <c r="H749" s="110"/>
      <c r="I749" s="110"/>
      <c r="M749" s="110"/>
      <c r="P749" s="1"/>
      <c r="R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</row>
    <row r="750" spans="2:40" x14ac:dyDescent="0.25">
      <c r="B750" s="1"/>
      <c r="C750" s="1"/>
      <c r="D750" s="110"/>
      <c r="E750" s="110"/>
      <c r="F750" s="110"/>
      <c r="G750" s="110"/>
      <c r="H750" s="110"/>
      <c r="I750" s="110"/>
      <c r="M750" s="110"/>
      <c r="P750" s="1"/>
      <c r="R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</row>
    <row r="751" spans="2:40" x14ac:dyDescent="0.25">
      <c r="B751" s="1"/>
      <c r="C751" s="1"/>
      <c r="D751" s="110"/>
      <c r="E751" s="110"/>
      <c r="F751" s="110"/>
      <c r="G751" s="110"/>
      <c r="H751" s="110"/>
      <c r="I751" s="110"/>
      <c r="M751" s="110"/>
      <c r="P751" s="1"/>
      <c r="R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</row>
    <row r="752" spans="2:40" x14ac:dyDescent="0.25">
      <c r="B752" s="1"/>
      <c r="C752" s="1"/>
      <c r="D752" s="110"/>
      <c r="E752" s="110"/>
      <c r="F752" s="110"/>
      <c r="G752" s="110"/>
      <c r="H752" s="110"/>
      <c r="I752" s="110"/>
      <c r="M752" s="110"/>
      <c r="P752" s="1"/>
      <c r="R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</row>
    <row r="753" spans="2:40" x14ac:dyDescent="0.25">
      <c r="B753" s="1"/>
      <c r="C753" s="1"/>
      <c r="D753" s="110"/>
      <c r="E753" s="110"/>
      <c r="F753" s="110"/>
      <c r="G753" s="110"/>
      <c r="H753" s="110"/>
      <c r="I753" s="110"/>
      <c r="M753" s="110"/>
      <c r="P753" s="1"/>
      <c r="R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</row>
    <row r="754" spans="2:40" x14ac:dyDescent="0.25">
      <c r="B754" s="1"/>
      <c r="C754" s="1"/>
      <c r="D754" s="110"/>
      <c r="E754" s="110"/>
      <c r="F754" s="110"/>
      <c r="G754" s="110"/>
      <c r="H754" s="110"/>
      <c r="I754" s="110"/>
      <c r="M754" s="110"/>
      <c r="P754" s="1"/>
      <c r="R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</row>
    <row r="755" spans="2:40" x14ac:dyDescent="0.25">
      <c r="B755" s="1"/>
      <c r="C755" s="1"/>
      <c r="D755" s="110"/>
      <c r="E755" s="110"/>
      <c r="F755" s="110"/>
      <c r="G755" s="110"/>
      <c r="H755" s="110"/>
      <c r="I755" s="110"/>
      <c r="M755" s="110"/>
      <c r="P755" s="1"/>
      <c r="R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</row>
    <row r="756" spans="2:40" x14ac:dyDescent="0.25">
      <c r="B756" s="1"/>
      <c r="C756" s="1"/>
      <c r="D756" s="110"/>
      <c r="E756" s="110"/>
      <c r="F756" s="110"/>
      <c r="G756" s="110"/>
      <c r="H756" s="110"/>
      <c r="I756" s="110"/>
      <c r="M756" s="110"/>
      <c r="P756" s="1"/>
      <c r="R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</row>
    <row r="757" spans="2:40" x14ac:dyDescent="0.25">
      <c r="B757" s="1"/>
      <c r="C757" s="1"/>
      <c r="D757" s="110"/>
      <c r="E757" s="110"/>
      <c r="F757" s="110"/>
      <c r="G757" s="110"/>
      <c r="H757" s="110"/>
      <c r="I757" s="110"/>
      <c r="M757" s="110"/>
      <c r="P757" s="1"/>
      <c r="R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</row>
    <row r="758" spans="2:40" x14ac:dyDescent="0.25">
      <c r="B758" s="1"/>
      <c r="C758" s="1"/>
      <c r="D758" s="110"/>
      <c r="E758" s="110"/>
      <c r="F758" s="110"/>
      <c r="G758" s="110"/>
      <c r="H758" s="110"/>
      <c r="I758" s="110"/>
      <c r="M758" s="110"/>
      <c r="P758" s="1"/>
      <c r="R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</row>
    <row r="759" spans="2:40" x14ac:dyDescent="0.25">
      <c r="B759" s="1"/>
      <c r="C759" s="1"/>
      <c r="D759" s="110"/>
      <c r="E759" s="110"/>
      <c r="F759" s="110"/>
      <c r="G759" s="110"/>
      <c r="H759" s="110"/>
      <c r="I759" s="110"/>
      <c r="M759" s="110"/>
      <c r="P759" s="1"/>
      <c r="R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</row>
    <row r="760" spans="2:40" x14ac:dyDescent="0.25">
      <c r="B760" s="1"/>
      <c r="C760" s="1"/>
      <c r="D760" s="110"/>
      <c r="E760" s="110"/>
      <c r="F760" s="110"/>
      <c r="G760" s="110"/>
      <c r="H760" s="110"/>
      <c r="I760" s="110"/>
      <c r="M760" s="110"/>
      <c r="P760" s="1"/>
      <c r="R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</row>
    <row r="761" spans="2:40" x14ac:dyDescent="0.25">
      <c r="B761" s="1"/>
      <c r="C761" s="1"/>
      <c r="D761" s="110"/>
      <c r="E761" s="110"/>
      <c r="F761" s="110"/>
      <c r="G761" s="110"/>
      <c r="H761" s="110"/>
      <c r="I761" s="110"/>
      <c r="M761" s="110"/>
      <c r="P761" s="1"/>
      <c r="R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</row>
    <row r="762" spans="2:40" x14ac:dyDescent="0.25">
      <c r="B762" s="1"/>
      <c r="C762" s="1"/>
      <c r="D762" s="110"/>
      <c r="E762" s="110"/>
      <c r="F762" s="110"/>
      <c r="G762" s="110"/>
      <c r="H762" s="110"/>
      <c r="I762" s="110"/>
      <c r="M762" s="110"/>
      <c r="P762" s="1"/>
      <c r="R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</row>
    <row r="763" spans="2:40" x14ac:dyDescent="0.25">
      <c r="B763" s="1"/>
      <c r="C763" s="1"/>
      <c r="D763" s="110"/>
      <c r="E763" s="110"/>
      <c r="F763" s="110"/>
      <c r="G763" s="110"/>
      <c r="H763" s="110"/>
      <c r="I763" s="110"/>
      <c r="M763" s="110"/>
      <c r="P763" s="1"/>
      <c r="R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</row>
    <row r="764" spans="2:40" x14ac:dyDescent="0.25">
      <c r="B764" s="1"/>
      <c r="C764" s="1"/>
      <c r="D764" s="110"/>
      <c r="E764" s="110"/>
      <c r="F764" s="110"/>
      <c r="G764" s="110"/>
      <c r="H764" s="110"/>
      <c r="I764" s="110"/>
      <c r="M764" s="110"/>
      <c r="P764" s="1"/>
      <c r="R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</row>
    <row r="765" spans="2:40" x14ac:dyDescent="0.25">
      <c r="B765" s="1"/>
      <c r="C765" s="1"/>
      <c r="D765" s="110"/>
      <c r="E765" s="110"/>
      <c r="F765" s="110"/>
      <c r="G765" s="110"/>
      <c r="H765" s="110"/>
      <c r="I765" s="110"/>
      <c r="M765" s="110"/>
      <c r="P765" s="1"/>
      <c r="R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</row>
    <row r="766" spans="2:40" x14ac:dyDescent="0.25">
      <c r="B766" s="1"/>
      <c r="C766" s="1"/>
      <c r="D766" s="110"/>
      <c r="E766" s="110"/>
      <c r="F766" s="110"/>
      <c r="G766" s="110"/>
      <c r="H766" s="110"/>
      <c r="I766" s="110"/>
      <c r="M766" s="110"/>
      <c r="P766" s="1"/>
      <c r="R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</row>
    <row r="767" spans="2:40" x14ac:dyDescent="0.25">
      <c r="B767" s="1"/>
      <c r="C767" s="1"/>
      <c r="D767" s="110"/>
      <c r="E767" s="110"/>
      <c r="F767" s="110"/>
      <c r="G767" s="110"/>
      <c r="H767" s="110"/>
      <c r="I767" s="110"/>
      <c r="M767" s="110"/>
      <c r="P767" s="1"/>
      <c r="R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</row>
    <row r="768" spans="2:40" x14ac:dyDescent="0.25">
      <c r="B768" s="1"/>
      <c r="C768" s="1"/>
      <c r="D768" s="110"/>
      <c r="E768" s="110"/>
      <c r="F768" s="110"/>
      <c r="G768" s="110"/>
      <c r="H768" s="110"/>
      <c r="I768" s="110"/>
      <c r="M768" s="110"/>
      <c r="P768" s="1"/>
      <c r="R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</row>
    <row r="769" spans="2:40" x14ac:dyDescent="0.25">
      <c r="B769" s="1"/>
      <c r="C769" s="1"/>
      <c r="D769" s="110"/>
      <c r="E769" s="110"/>
      <c r="F769" s="110"/>
      <c r="G769" s="110"/>
      <c r="H769" s="110"/>
      <c r="I769" s="110"/>
      <c r="M769" s="110"/>
      <c r="P769" s="1"/>
      <c r="R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</row>
    <row r="770" spans="2:40" x14ac:dyDescent="0.25">
      <c r="B770" s="1"/>
      <c r="C770" s="1"/>
      <c r="D770" s="110"/>
      <c r="E770" s="110"/>
      <c r="F770" s="110"/>
      <c r="G770" s="110"/>
      <c r="H770" s="110"/>
      <c r="I770" s="110"/>
      <c r="M770" s="110"/>
      <c r="P770" s="1"/>
      <c r="R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</row>
    <row r="771" spans="2:40" x14ac:dyDescent="0.25">
      <c r="B771" s="1"/>
      <c r="C771" s="1"/>
      <c r="D771" s="110"/>
      <c r="E771" s="110"/>
      <c r="F771" s="110"/>
      <c r="G771" s="110"/>
      <c r="H771" s="110"/>
      <c r="I771" s="110"/>
      <c r="M771" s="110"/>
      <c r="P771" s="1"/>
      <c r="R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</row>
    <row r="772" spans="2:40" x14ac:dyDescent="0.25">
      <c r="B772" s="1"/>
      <c r="C772" s="1"/>
      <c r="D772" s="110"/>
      <c r="E772" s="110"/>
      <c r="F772" s="110"/>
      <c r="G772" s="110"/>
      <c r="H772" s="110"/>
      <c r="I772" s="110"/>
      <c r="M772" s="110"/>
      <c r="P772" s="1"/>
      <c r="R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</row>
    <row r="773" spans="2:40" x14ac:dyDescent="0.25">
      <c r="B773" s="1"/>
      <c r="C773" s="1"/>
      <c r="D773" s="110"/>
      <c r="E773" s="110"/>
      <c r="F773" s="110"/>
      <c r="G773" s="110"/>
      <c r="H773" s="110"/>
      <c r="I773" s="110"/>
      <c r="M773" s="110"/>
      <c r="P773" s="1"/>
      <c r="R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</row>
    <row r="774" spans="2:40" x14ac:dyDescent="0.25">
      <c r="B774" s="1"/>
      <c r="C774" s="1"/>
      <c r="D774" s="110"/>
      <c r="E774" s="110"/>
      <c r="F774" s="110"/>
      <c r="G774" s="110"/>
      <c r="H774" s="110"/>
      <c r="I774" s="110"/>
      <c r="M774" s="110"/>
      <c r="P774" s="1"/>
      <c r="R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</row>
    <row r="775" spans="2:40" x14ac:dyDescent="0.25">
      <c r="B775" s="1"/>
      <c r="C775" s="1"/>
      <c r="D775" s="110"/>
      <c r="E775" s="110"/>
      <c r="F775" s="110"/>
      <c r="G775" s="110"/>
      <c r="H775" s="110"/>
      <c r="I775" s="110"/>
      <c r="M775" s="110"/>
      <c r="P775" s="1"/>
      <c r="R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</row>
    <row r="776" spans="2:40" x14ac:dyDescent="0.25">
      <c r="B776" s="1"/>
      <c r="C776" s="1"/>
      <c r="D776" s="110"/>
      <c r="E776" s="110"/>
      <c r="F776" s="110"/>
      <c r="G776" s="110"/>
      <c r="H776" s="110"/>
      <c r="I776" s="110"/>
      <c r="M776" s="110"/>
      <c r="P776" s="1"/>
      <c r="R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</row>
    <row r="777" spans="2:40" x14ac:dyDescent="0.25">
      <c r="B777" s="1"/>
      <c r="C777" s="1"/>
      <c r="D777" s="110"/>
      <c r="E777" s="110"/>
      <c r="F777" s="110"/>
      <c r="G777" s="110"/>
      <c r="H777" s="110"/>
      <c r="I777" s="110"/>
      <c r="M777" s="110"/>
      <c r="P777" s="1"/>
      <c r="R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</row>
    <row r="778" spans="2:40" x14ac:dyDescent="0.25">
      <c r="B778" s="1"/>
      <c r="C778" s="1"/>
      <c r="D778" s="110"/>
      <c r="E778" s="110"/>
      <c r="F778" s="110"/>
      <c r="G778" s="110"/>
      <c r="H778" s="110"/>
      <c r="I778" s="110"/>
      <c r="M778" s="110"/>
      <c r="P778" s="1"/>
      <c r="R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</row>
    <row r="779" spans="2:40" x14ac:dyDescent="0.25">
      <c r="B779" s="1"/>
      <c r="C779" s="1"/>
      <c r="D779" s="110"/>
      <c r="E779" s="110"/>
      <c r="F779" s="110"/>
      <c r="G779" s="110"/>
      <c r="H779" s="110"/>
      <c r="I779" s="110"/>
      <c r="M779" s="110"/>
      <c r="P779" s="1"/>
      <c r="R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</row>
    <row r="780" spans="2:40" x14ac:dyDescent="0.25">
      <c r="B780" s="1"/>
      <c r="C780" s="1"/>
      <c r="D780" s="110"/>
      <c r="E780" s="110"/>
      <c r="F780" s="110"/>
      <c r="G780" s="110"/>
      <c r="H780" s="110"/>
      <c r="I780" s="110"/>
      <c r="M780" s="110"/>
      <c r="P780" s="1"/>
      <c r="R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</row>
    <row r="781" spans="2:40" x14ac:dyDescent="0.25">
      <c r="B781" s="1"/>
      <c r="C781" s="1"/>
      <c r="D781" s="110"/>
      <c r="E781" s="110"/>
      <c r="F781" s="110"/>
      <c r="G781" s="110"/>
      <c r="H781" s="110"/>
      <c r="I781" s="110"/>
      <c r="M781" s="110"/>
      <c r="P781" s="1"/>
      <c r="R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</row>
    <row r="782" spans="2:40" x14ac:dyDescent="0.25">
      <c r="B782" s="1"/>
      <c r="C782" s="1"/>
      <c r="D782" s="110"/>
      <c r="E782" s="110"/>
      <c r="F782" s="110"/>
      <c r="G782" s="110"/>
      <c r="H782" s="110"/>
      <c r="I782" s="110"/>
      <c r="M782" s="110"/>
      <c r="P782" s="1"/>
      <c r="R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</row>
    <row r="783" spans="2:40" x14ac:dyDescent="0.25">
      <c r="B783" s="1"/>
      <c r="C783" s="1"/>
      <c r="D783" s="110"/>
      <c r="E783" s="110"/>
      <c r="F783" s="110"/>
      <c r="G783" s="110"/>
      <c r="H783" s="110"/>
      <c r="I783" s="110"/>
      <c r="M783" s="110"/>
      <c r="P783" s="1"/>
      <c r="R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</row>
    <row r="784" spans="2:40" x14ac:dyDescent="0.25">
      <c r="B784" s="1"/>
      <c r="C784" s="1"/>
      <c r="D784" s="110"/>
      <c r="E784" s="110"/>
      <c r="F784" s="110"/>
      <c r="G784" s="110"/>
      <c r="H784" s="110"/>
      <c r="I784" s="110"/>
      <c r="M784" s="110"/>
      <c r="P784" s="1"/>
      <c r="R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</row>
    <row r="785" spans="2:40" x14ac:dyDescent="0.25">
      <c r="B785" s="1"/>
      <c r="C785" s="1"/>
      <c r="D785" s="110"/>
      <c r="E785" s="110"/>
      <c r="F785" s="110"/>
      <c r="G785" s="110"/>
      <c r="H785" s="110"/>
      <c r="I785" s="110"/>
      <c r="M785" s="110"/>
      <c r="P785" s="1"/>
      <c r="R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</row>
    <row r="786" spans="2:40" x14ac:dyDescent="0.25">
      <c r="B786" s="1"/>
      <c r="C786" s="1"/>
      <c r="D786" s="110"/>
      <c r="E786" s="110"/>
      <c r="F786" s="110"/>
      <c r="G786" s="110"/>
      <c r="H786" s="110"/>
      <c r="I786" s="110"/>
      <c r="M786" s="110"/>
      <c r="P786" s="1"/>
      <c r="R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</row>
    <row r="787" spans="2:40" x14ac:dyDescent="0.25">
      <c r="B787" s="1"/>
      <c r="C787" s="1"/>
      <c r="D787" s="110"/>
      <c r="E787" s="110"/>
      <c r="F787" s="110"/>
      <c r="G787" s="110"/>
      <c r="H787" s="110"/>
      <c r="I787" s="110"/>
      <c r="M787" s="110"/>
      <c r="P787" s="1"/>
      <c r="R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</row>
    <row r="788" spans="2:40" x14ac:dyDescent="0.25">
      <c r="B788" s="1"/>
      <c r="C788" s="1"/>
      <c r="D788" s="110"/>
      <c r="E788" s="110"/>
      <c r="F788" s="110"/>
      <c r="G788" s="110"/>
      <c r="H788" s="110"/>
      <c r="I788" s="110"/>
      <c r="M788" s="110"/>
      <c r="P788" s="1"/>
      <c r="R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</row>
    <row r="789" spans="2:40" x14ac:dyDescent="0.25">
      <c r="B789" s="1"/>
      <c r="C789" s="1"/>
      <c r="D789" s="110"/>
      <c r="E789" s="110"/>
      <c r="F789" s="110"/>
      <c r="G789" s="110"/>
      <c r="H789" s="110"/>
      <c r="I789" s="110"/>
      <c r="M789" s="110"/>
      <c r="P789" s="1"/>
      <c r="R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</row>
    <row r="790" spans="2:40" x14ac:dyDescent="0.25">
      <c r="B790" s="1"/>
      <c r="C790" s="1"/>
      <c r="D790" s="110"/>
      <c r="E790" s="110"/>
      <c r="F790" s="110"/>
      <c r="G790" s="110"/>
      <c r="H790" s="110"/>
      <c r="I790" s="110"/>
      <c r="M790" s="110"/>
      <c r="P790" s="1"/>
      <c r="R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</row>
    <row r="791" spans="2:40" x14ac:dyDescent="0.25">
      <c r="B791" s="1"/>
      <c r="C791" s="1"/>
      <c r="D791" s="110"/>
      <c r="E791" s="110"/>
      <c r="F791" s="110"/>
      <c r="G791" s="110"/>
      <c r="H791" s="110"/>
      <c r="I791" s="110"/>
      <c r="M791" s="110"/>
      <c r="P791" s="1"/>
      <c r="R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</row>
    <row r="792" spans="2:40" x14ac:dyDescent="0.25">
      <c r="B792" s="1"/>
      <c r="C792" s="1"/>
      <c r="D792" s="110"/>
      <c r="E792" s="110"/>
      <c r="F792" s="110"/>
      <c r="G792" s="110"/>
      <c r="H792" s="110"/>
      <c r="I792" s="110"/>
      <c r="M792" s="110"/>
      <c r="P792" s="1"/>
      <c r="R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</row>
    <row r="793" spans="2:40" x14ac:dyDescent="0.25">
      <c r="B793" s="1"/>
      <c r="C793" s="1"/>
      <c r="D793" s="110"/>
      <c r="E793" s="110"/>
      <c r="F793" s="110"/>
      <c r="G793" s="110"/>
      <c r="H793" s="110"/>
      <c r="I793" s="110"/>
      <c r="M793" s="110"/>
      <c r="P793" s="1"/>
      <c r="R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</row>
    <row r="794" spans="2:40" x14ac:dyDescent="0.25">
      <c r="B794" s="1"/>
      <c r="C794" s="1"/>
      <c r="D794" s="110"/>
      <c r="E794" s="110"/>
      <c r="F794" s="110"/>
      <c r="G794" s="110"/>
      <c r="H794" s="110"/>
      <c r="I794" s="110"/>
      <c r="M794" s="110"/>
      <c r="P794" s="1"/>
      <c r="R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</row>
    <row r="795" spans="2:40" x14ac:dyDescent="0.25">
      <c r="B795" s="1"/>
      <c r="C795" s="1"/>
      <c r="D795" s="110"/>
      <c r="E795" s="110"/>
      <c r="F795" s="110"/>
      <c r="G795" s="110"/>
      <c r="H795" s="110"/>
      <c r="I795" s="110"/>
      <c r="M795" s="110"/>
      <c r="P795" s="1"/>
      <c r="R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</row>
    <row r="796" spans="2:40" x14ac:dyDescent="0.25">
      <c r="B796" s="1"/>
      <c r="C796" s="1"/>
      <c r="D796" s="110"/>
      <c r="E796" s="110"/>
      <c r="F796" s="110"/>
      <c r="G796" s="110"/>
      <c r="H796" s="110"/>
      <c r="I796" s="110"/>
      <c r="M796" s="110"/>
      <c r="P796" s="1"/>
      <c r="R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</row>
    <row r="797" spans="2:40" x14ac:dyDescent="0.25">
      <c r="B797" s="1"/>
      <c r="C797" s="1"/>
      <c r="D797" s="110"/>
      <c r="E797" s="110"/>
      <c r="F797" s="110"/>
      <c r="G797" s="110"/>
      <c r="H797" s="110"/>
      <c r="I797" s="110"/>
      <c r="M797" s="110"/>
      <c r="P797" s="1"/>
      <c r="R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</row>
    <row r="798" spans="2:40" x14ac:dyDescent="0.25">
      <c r="B798" s="1"/>
      <c r="C798" s="1"/>
      <c r="D798" s="110"/>
      <c r="E798" s="110"/>
      <c r="F798" s="110"/>
      <c r="G798" s="110"/>
      <c r="H798" s="110"/>
      <c r="I798" s="110"/>
      <c r="M798" s="110"/>
      <c r="P798" s="1"/>
      <c r="R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</row>
    <row r="799" spans="2:40" x14ac:dyDescent="0.25">
      <c r="B799" s="1"/>
      <c r="C799" s="1"/>
      <c r="D799" s="110"/>
      <c r="E799" s="110"/>
      <c r="F799" s="110"/>
      <c r="G799" s="110"/>
      <c r="H799" s="110"/>
      <c r="I799" s="110"/>
      <c r="M799" s="110"/>
      <c r="P799" s="1"/>
      <c r="R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</row>
    <row r="800" spans="2:40" x14ac:dyDescent="0.25">
      <c r="B800" s="1"/>
      <c r="C800" s="1"/>
      <c r="D800" s="110"/>
      <c r="E800" s="110"/>
      <c r="F800" s="110"/>
      <c r="G800" s="110"/>
      <c r="H800" s="110"/>
      <c r="I800" s="110"/>
      <c r="M800" s="110"/>
      <c r="P800" s="1"/>
      <c r="R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</row>
    <row r="801" spans="2:40" x14ac:dyDescent="0.25">
      <c r="B801" s="1"/>
      <c r="C801" s="1"/>
      <c r="D801" s="110"/>
      <c r="E801" s="110"/>
      <c r="F801" s="110"/>
      <c r="G801" s="110"/>
      <c r="H801" s="110"/>
      <c r="I801" s="110"/>
      <c r="M801" s="110"/>
      <c r="P801" s="1"/>
      <c r="R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</row>
    <row r="802" spans="2:40" x14ac:dyDescent="0.25">
      <c r="B802" s="1"/>
      <c r="C802" s="1"/>
      <c r="D802" s="110"/>
      <c r="E802" s="110"/>
      <c r="F802" s="110"/>
      <c r="G802" s="110"/>
      <c r="H802" s="110"/>
      <c r="I802" s="110"/>
      <c r="M802" s="110"/>
      <c r="P802" s="1"/>
      <c r="R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</row>
    <row r="803" spans="2:40" x14ac:dyDescent="0.25">
      <c r="B803" s="1"/>
      <c r="C803" s="1"/>
      <c r="D803" s="110"/>
      <c r="E803" s="110"/>
      <c r="F803" s="110"/>
      <c r="G803" s="110"/>
      <c r="H803" s="110"/>
      <c r="I803" s="110"/>
      <c r="M803" s="110"/>
      <c r="P803" s="1"/>
      <c r="R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</row>
    <row r="804" spans="2:40" x14ac:dyDescent="0.25">
      <c r="B804" s="1"/>
      <c r="C804" s="1"/>
      <c r="D804" s="110"/>
      <c r="E804" s="110"/>
      <c r="F804" s="110"/>
      <c r="G804" s="110"/>
      <c r="H804" s="110"/>
      <c r="I804" s="110"/>
      <c r="M804" s="110"/>
      <c r="P804" s="1"/>
      <c r="R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</row>
    <row r="805" spans="2:40" x14ac:dyDescent="0.25">
      <c r="B805" s="1"/>
      <c r="C805" s="1"/>
      <c r="D805" s="110"/>
      <c r="E805" s="110"/>
      <c r="F805" s="110"/>
      <c r="G805" s="110"/>
      <c r="H805" s="110"/>
      <c r="I805" s="110"/>
      <c r="M805" s="110"/>
      <c r="P805" s="1"/>
      <c r="R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</row>
    <row r="806" spans="2:40" x14ac:dyDescent="0.25">
      <c r="B806" s="1"/>
      <c r="C806" s="1"/>
      <c r="D806" s="110"/>
      <c r="E806" s="110"/>
      <c r="F806" s="110"/>
      <c r="G806" s="110"/>
      <c r="H806" s="110"/>
      <c r="I806" s="110"/>
      <c r="M806" s="110"/>
      <c r="P806" s="1"/>
      <c r="R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</row>
    <row r="807" spans="2:40" x14ac:dyDescent="0.25">
      <c r="B807" s="1"/>
      <c r="C807" s="1"/>
      <c r="D807" s="110"/>
      <c r="E807" s="110"/>
      <c r="F807" s="110"/>
      <c r="G807" s="110"/>
      <c r="H807" s="110"/>
      <c r="I807" s="110"/>
      <c r="M807" s="110"/>
      <c r="P807" s="1"/>
      <c r="R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</row>
    <row r="808" spans="2:40" x14ac:dyDescent="0.25">
      <c r="B808" s="1"/>
      <c r="C808" s="1"/>
      <c r="D808" s="110"/>
      <c r="E808" s="110"/>
      <c r="F808" s="110"/>
      <c r="G808" s="110"/>
      <c r="H808" s="110"/>
      <c r="I808" s="110"/>
      <c r="M808" s="110"/>
      <c r="P808" s="1"/>
      <c r="R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</row>
    <row r="809" spans="2:40" x14ac:dyDescent="0.25">
      <c r="B809" s="1"/>
      <c r="C809" s="1"/>
      <c r="D809" s="110"/>
      <c r="E809" s="110"/>
      <c r="F809" s="110"/>
      <c r="G809" s="110"/>
      <c r="H809" s="110"/>
      <c r="I809" s="110"/>
      <c r="M809" s="110"/>
      <c r="P809" s="1"/>
      <c r="R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</row>
    <row r="810" spans="2:40" x14ac:dyDescent="0.25">
      <c r="B810" s="1"/>
      <c r="C810" s="1"/>
      <c r="D810" s="110"/>
      <c r="E810" s="110"/>
      <c r="F810" s="110"/>
      <c r="G810" s="110"/>
      <c r="H810" s="110"/>
      <c r="I810" s="110"/>
      <c r="M810" s="110"/>
      <c r="P810" s="1"/>
      <c r="R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</row>
    <row r="811" spans="2:40" x14ac:dyDescent="0.25">
      <c r="B811" s="1"/>
      <c r="C811" s="1"/>
      <c r="D811" s="110"/>
      <c r="E811" s="110"/>
      <c r="F811" s="110"/>
      <c r="G811" s="110"/>
      <c r="H811" s="110"/>
      <c r="I811" s="110"/>
      <c r="M811" s="110"/>
      <c r="P811" s="1"/>
      <c r="R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</row>
    <row r="812" spans="2:40" x14ac:dyDescent="0.25">
      <c r="B812" s="1"/>
      <c r="C812" s="1"/>
      <c r="D812" s="110"/>
      <c r="E812" s="110"/>
      <c r="F812" s="110"/>
      <c r="G812" s="110"/>
      <c r="H812" s="110"/>
      <c r="I812" s="110"/>
      <c r="M812" s="110"/>
      <c r="P812" s="1"/>
      <c r="R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</row>
    <row r="813" spans="2:40" x14ac:dyDescent="0.25">
      <c r="B813" s="1"/>
      <c r="C813" s="1"/>
      <c r="D813" s="110"/>
      <c r="E813" s="110"/>
      <c r="F813" s="110"/>
      <c r="G813" s="110"/>
      <c r="H813" s="110"/>
      <c r="I813" s="110"/>
      <c r="M813" s="110"/>
      <c r="P813" s="1"/>
      <c r="R813" s="1"/>
      <c r="T813" s="1"/>
      <c r="U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</row>
    <row r="814" spans="2:40" x14ac:dyDescent="0.25">
      <c r="B814" s="1"/>
      <c r="C814" s="1"/>
      <c r="D814" s="110"/>
      <c r="E814" s="110"/>
      <c r="F814" s="110"/>
      <c r="G814" s="110"/>
      <c r="H814" s="110"/>
      <c r="I814" s="110"/>
      <c r="M814" s="110"/>
      <c r="P814" s="1"/>
      <c r="R814" s="1"/>
      <c r="T814" s="1"/>
      <c r="U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</row>
    <row r="815" spans="2:40" x14ac:dyDescent="0.25">
      <c r="B815" s="1"/>
      <c r="C815" s="1"/>
      <c r="D815" s="110"/>
      <c r="E815" s="110"/>
      <c r="F815" s="110"/>
      <c r="G815" s="110"/>
      <c r="H815" s="110"/>
      <c r="I815" s="110"/>
      <c r="M815" s="110"/>
      <c r="P815" s="1"/>
      <c r="R815" s="1"/>
      <c r="T815" s="1"/>
      <c r="U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</row>
    <row r="816" spans="2:40" x14ac:dyDescent="0.25">
      <c r="B816" s="1"/>
      <c r="C816" s="1"/>
      <c r="D816" s="110"/>
      <c r="E816" s="110"/>
      <c r="F816" s="110"/>
      <c r="G816" s="110"/>
      <c r="H816" s="110"/>
      <c r="I816" s="110"/>
      <c r="M816" s="110"/>
      <c r="P816" s="1"/>
      <c r="R816" s="1"/>
      <c r="T816" s="1"/>
      <c r="U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</row>
    <row r="817" spans="2:40" x14ac:dyDescent="0.25">
      <c r="B817" s="1"/>
      <c r="C817" s="1"/>
      <c r="D817" s="110"/>
      <c r="E817" s="110"/>
      <c r="F817" s="110"/>
      <c r="G817" s="110"/>
      <c r="H817" s="110"/>
      <c r="I817" s="110"/>
      <c r="M817" s="110"/>
      <c r="P817" s="1"/>
      <c r="R817" s="1"/>
      <c r="T817" s="1"/>
      <c r="U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</row>
    <row r="818" spans="2:40" x14ac:dyDescent="0.25">
      <c r="B818" s="1"/>
      <c r="C818" s="1"/>
      <c r="D818" s="110"/>
      <c r="E818" s="110"/>
      <c r="F818" s="110"/>
      <c r="G818" s="110"/>
      <c r="H818" s="110"/>
      <c r="I818" s="110"/>
      <c r="M818" s="110"/>
      <c r="P818" s="1"/>
      <c r="R818" s="1"/>
      <c r="T818" s="1"/>
      <c r="U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</row>
    <row r="819" spans="2:40" x14ac:dyDescent="0.25">
      <c r="B819" s="1"/>
      <c r="C819" s="1"/>
      <c r="D819" s="110"/>
      <c r="E819" s="110"/>
      <c r="F819" s="110"/>
      <c r="G819" s="110"/>
      <c r="H819" s="110"/>
      <c r="I819" s="110"/>
      <c r="M819" s="110"/>
      <c r="P819" s="1"/>
      <c r="R819" s="1"/>
      <c r="T819" s="1"/>
      <c r="U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</row>
    <row r="820" spans="2:40" x14ac:dyDescent="0.25">
      <c r="B820" s="1"/>
      <c r="C820" s="1"/>
      <c r="D820" s="110"/>
      <c r="E820" s="110"/>
      <c r="F820" s="110"/>
      <c r="G820" s="110"/>
      <c r="H820" s="110"/>
      <c r="I820" s="110"/>
      <c r="M820" s="110"/>
      <c r="P820" s="1"/>
      <c r="R820" s="1"/>
      <c r="T820" s="1"/>
      <c r="U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</row>
    <row r="821" spans="2:40" x14ac:dyDescent="0.25">
      <c r="B821" s="1"/>
      <c r="C821" s="1"/>
      <c r="D821" s="110"/>
      <c r="E821" s="110"/>
      <c r="F821" s="110"/>
      <c r="G821" s="110"/>
      <c r="H821" s="110"/>
      <c r="I821" s="110"/>
      <c r="M821" s="110"/>
      <c r="P821" s="1"/>
      <c r="R821" s="1"/>
      <c r="T821" s="1"/>
      <c r="U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</row>
    <row r="822" spans="2:40" x14ac:dyDescent="0.25">
      <c r="B822" s="1"/>
      <c r="C822" s="1"/>
      <c r="D822" s="110"/>
      <c r="E822" s="110"/>
      <c r="F822" s="110"/>
      <c r="G822" s="110"/>
      <c r="H822" s="110"/>
      <c r="I822" s="110"/>
      <c r="M822" s="110"/>
      <c r="P822" s="1"/>
      <c r="R822" s="1"/>
      <c r="T822" s="1"/>
      <c r="U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</row>
    <row r="823" spans="2:40" x14ac:dyDescent="0.25">
      <c r="B823" s="1"/>
      <c r="C823" s="1"/>
      <c r="D823" s="110"/>
      <c r="E823" s="110"/>
      <c r="F823" s="110"/>
      <c r="G823" s="110"/>
      <c r="H823" s="110"/>
      <c r="I823" s="110"/>
      <c r="M823" s="110"/>
      <c r="P823" s="1"/>
      <c r="R823" s="1"/>
      <c r="T823" s="1"/>
      <c r="U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</row>
    <row r="824" spans="2:40" x14ac:dyDescent="0.25">
      <c r="B824" s="1"/>
      <c r="C824" s="1"/>
      <c r="D824" s="110"/>
      <c r="E824" s="110"/>
      <c r="F824" s="110"/>
      <c r="G824" s="110"/>
      <c r="H824" s="110"/>
      <c r="I824" s="110"/>
      <c r="M824" s="110"/>
      <c r="P824" s="1"/>
      <c r="R824" s="1"/>
      <c r="T824" s="1"/>
      <c r="U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</row>
    <row r="825" spans="2:40" x14ac:dyDescent="0.25">
      <c r="B825" s="1"/>
      <c r="C825" s="1"/>
      <c r="D825" s="110"/>
      <c r="E825" s="110"/>
      <c r="F825" s="110"/>
      <c r="G825" s="110"/>
      <c r="H825" s="110"/>
      <c r="I825" s="110"/>
      <c r="M825" s="110"/>
      <c r="P825" s="1"/>
      <c r="R825" s="1"/>
      <c r="T825" s="1"/>
      <c r="U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</row>
    <row r="826" spans="2:40" x14ac:dyDescent="0.25">
      <c r="B826" s="1"/>
      <c r="C826" s="1"/>
      <c r="D826" s="110"/>
      <c r="E826" s="110"/>
      <c r="F826" s="110"/>
      <c r="G826" s="110"/>
      <c r="H826" s="110"/>
      <c r="I826" s="110"/>
      <c r="M826" s="110"/>
      <c r="P826" s="1"/>
      <c r="R826" s="1"/>
      <c r="T826" s="1"/>
      <c r="U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</row>
    <row r="827" spans="2:40" x14ac:dyDescent="0.25">
      <c r="B827" s="1"/>
      <c r="C827" s="1"/>
      <c r="D827" s="110"/>
      <c r="E827" s="110"/>
      <c r="F827" s="110"/>
      <c r="G827" s="110"/>
      <c r="H827" s="110"/>
      <c r="I827" s="110"/>
      <c r="M827" s="110"/>
      <c r="P827" s="1"/>
      <c r="R827" s="1"/>
      <c r="T827" s="1"/>
      <c r="U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</row>
    <row r="828" spans="2:40" x14ac:dyDescent="0.25">
      <c r="B828" s="1"/>
      <c r="C828" s="1"/>
      <c r="D828" s="110"/>
      <c r="E828" s="110"/>
      <c r="F828" s="110"/>
      <c r="G828" s="110"/>
      <c r="H828" s="110"/>
      <c r="I828" s="110"/>
      <c r="M828" s="110"/>
      <c r="P828" s="1"/>
      <c r="R828" s="1"/>
      <c r="T828" s="1"/>
      <c r="U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</row>
    <row r="829" spans="2:40" x14ac:dyDescent="0.25">
      <c r="B829" s="1"/>
      <c r="C829" s="1"/>
      <c r="D829" s="110"/>
      <c r="E829" s="110"/>
      <c r="F829" s="110"/>
      <c r="G829" s="110"/>
      <c r="H829" s="110"/>
      <c r="I829" s="110"/>
      <c r="M829" s="110"/>
      <c r="P829" s="1"/>
      <c r="R829" s="1"/>
      <c r="T829" s="1"/>
      <c r="U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</row>
    <row r="830" spans="2:40" x14ac:dyDescent="0.25">
      <c r="D830" s="110"/>
    </row>
  </sheetData>
  <sheetProtection password="9690" sheet="1" formatCells="0" formatColumns="0" formatRows="0" insertColumns="0" insertRows="0" insertHyperlinks="0" deleteColumns="0" deleteRows="0" sort="0" autoFilter="0" pivotTables="0"/>
  <mergeCells count="500">
    <mergeCell ref="A427:A429"/>
    <mergeCell ref="A430:A432"/>
    <mergeCell ref="A433:A435"/>
    <mergeCell ref="A436:A438"/>
    <mergeCell ref="A439:A441"/>
    <mergeCell ref="A442:A444"/>
    <mergeCell ref="B427:B429"/>
    <mergeCell ref="B430:B432"/>
    <mergeCell ref="B433:B435"/>
    <mergeCell ref="B436:B438"/>
    <mergeCell ref="B439:B441"/>
    <mergeCell ref="B442:B444"/>
    <mergeCell ref="A412:A414"/>
    <mergeCell ref="A415:A417"/>
    <mergeCell ref="B409:B411"/>
    <mergeCell ref="B412:B414"/>
    <mergeCell ref="B415:B417"/>
    <mergeCell ref="B418:B420"/>
    <mergeCell ref="B421:B423"/>
    <mergeCell ref="B424:B426"/>
    <mergeCell ref="A418:A420"/>
    <mergeCell ref="A421:A423"/>
    <mergeCell ref="A424:A426"/>
    <mergeCell ref="B253:B255"/>
    <mergeCell ref="B220:B222"/>
    <mergeCell ref="B223:B225"/>
    <mergeCell ref="B226:B228"/>
    <mergeCell ref="B247:B249"/>
    <mergeCell ref="B250:B252"/>
    <mergeCell ref="B244:B246"/>
    <mergeCell ref="B289:B291"/>
    <mergeCell ref="A409:A411"/>
    <mergeCell ref="A256:A258"/>
    <mergeCell ref="A259:A261"/>
    <mergeCell ref="A262:A264"/>
    <mergeCell ref="B364:B366"/>
    <mergeCell ref="B367:B369"/>
    <mergeCell ref="B370:B372"/>
    <mergeCell ref="A361:A363"/>
    <mergeCell ref="A358:A360"/>
    <mergeCell ref="A355:A357"/>
    <mergeCell ref="A364:A366"/>
    <mergeCell ref="A367:A369"/>
    <mergeCell ref="A370:A372"/>
    <mergeCell ref="B355:B357"/>
    <mergeCell ref="B358:B360"/>
    <mergeCell ref="B361:B363"/>
    <mergeCell ref="T220:T228"/>
    <mergeCell ref="B274:B276"/>
    <mergeCell ref="B256:B258"/>
    <mergeCell ref="B259:B261"/>
    <mergeCell ref="B262:B264"/>
    <mergeCell ref="S232:S234"/>
    <mergeCell ref="S235:S237"/>
    <mergeCell ref="A238:A240"/>
    <mergeCell ref="A241:A243"/>
    <mergeCell ref="A244:A246"/>
    <mergeCell ref="S238:S240"/>
    <mergeCell ref="S241:S243"/>
    <mergeCell ref="S244:S246"/>
    <mergeCell ref="A253:A255"/>
    <mergeCell ref="S253:S255"/>
    <mergeCell ref="A265:A267"/>
    <mergeCell ref="A268:A270"/>
    <mergeCell ref="A271:A273"/>
    <mergeCell ref="B268:B270"/>
    <mergeCell ref="B271:B273"/>
    <mergeCell ref="S265:S267"/>
    <mergeCell ref="S268:S270"/>
    <mergeCell ref="T229:T237"/>
    <mergeCell ref="T238:T246"/>
    <mergeCell ref="T247:T255"/>
    <mergeCell ref="T274:T282"/>
    <mergeCell ref="S271:S273"/>
    <mergeCell ref="T265:T273"/>
    <mergeCell ref="A220:A222"/>
    <mergeCell ref="A223:A225"/>
    <mergeCell ref="A226:A228"/>
    <mergeCell ref="S226:S228"/>
    <mergeCell ref="S223:S225"/>
    <mergeCell ref="S220:S222"/>
    <mergeCell ref="A247:A249"/>
    <mergeCell ref="A250:A252"/>
    <mergeCell ref="S247:S249"/>
    <mergeCell ref="S250:S252"/>
    <mergeCell ref="A229:A231"/>
    <mergeCell ref="A232:A234"/>
    <mergeCell ref="A235:A237"/>
    <mergeCell ref="S229:S231"/>
    <mergeCell ref="B229:B231"/>
    <mergeCell ref="B232:B234"/>
    <mergeCell ref="B235:B237"/>
    <mergeCell ref="B238:B240"/>
    <mergeCell ref="B241:B243"/>
    <mergeCell ref="S256:S258"/>
    <mergeCell ref="S202:S204"/>
    <mergeCell ref="S205:S207"/>
    <mergeCell ref="S208:S210"/>
    <mergeCell ref="T202:T210"/>
    <mergeCell ref="B214:B216"/>
    <mergeCell ref="B217:B219"/>
    <mergeCell ref="A211:A213"/>
    <mergeCell ref="A214:A216"/>
    <mergeCell ref="A217:A219"/>
    <mergeCell ref="T211:T219"/>
    <mergeCell ref="S211:S213"/>
    <mergeCell ref="S214:S216"/>
    <mergeCell ref="S217:S219"/>
    <mergeCell ref="B202:B204"/>
    <mergeCell ref="B205:B207"/>
    <mergeCell ref="B208:B210"/>
    <mergeCell ref="B211:B213"/>
    <mergeCell ref="S184:S186"/>
    <mergeCell ref="S187:S189"/>
    <mergeCell ref="S190:S192"/>
    <mergeCell ref="T184:T192"/>
    <mergeCell ref="T175:T183"/>
    <mergeCell ref="S175:S177"/>
    <mergeCell ref="S178:S180"/>
    <mergeCell ref="S181:S183"/>
    <mergeCell ref="A193:A195"/>
    <mergeCell ref="T193:T201"/>
    <mergeCell ref="S193:S195"/>
    <mergeCell ref="S196:S198"/>
    <mergeCell ref="S199:S201"/>
    <mergeCell ref="A175:A177"/>
    <mergeCell ref="A178:A180"/>
    <mergeCell ref="A181:A183"/>
    <mergeCell ref="A184:A186"/>
    <mergeCell ref="A187:A189"/>
    <mergeCell ref="A190:A192"/>
    <mergeCell ref="B175:B177"/>
    <mergeCell ref="B178:B180"/>
    <mergeCell ref="B181:B183"/>
    <mergeCell ref="B184:B186"/>
    <mergeCell ref="B187:B189"/>
    <mergeCell ref="A154:A156"/>
    <mergeCell ref="B64:B66"/>
    <mergeCell ref="B67:B69"/>
    <mergeCell ref="B70:B72"/>
    <mergeCell ref="B73:B75"/>
    <mergeCell ref="B76:B78"/>
    <mergeCell ref="B49:B51"/>
    <mergeCell ref="B52:B54"/>
    <mergeCell ref="B55:B57"/>
    <mergeCell ref="B58:B60"/>
    <mergeCell ref="B61:B63"/>
    <mergeCell ref="A67:A69"/>
    <mergeCell ref="A70:A72"/>
    <mergeCell ref="A73:A75"/>
    <mergeCell ref="A76:A78"/>
    <mergeCell ref="A106:A108"/>
    <mergeCell ref="A109:A111"/>
    <mergeCell ref="A118:A120"/>
    <mergeCell ref="A115:A117"/>
    <mergeCell ref="A112:A114"/>
    <mergeCell ref="A121:A123"/>
    <mergeCell ref="A124:A126"/>
    <mergeCell ref="A127:A129"/>
    <mergeCell ref="A130:A132"/>
    <mergeCell ref="T49:T57"/>
    <mergeCell ref="T58:T66"/>
    <mergeCell ref="S49:S51"/>
    <mergeCell ref="S52:S54"/>
    <mergeCell ref="S55:S57"/>
    <mergeCell ref="S58:S60"/>
    <mergeCell ref="S61:S63"/>
    <mergeCell ref="T67:T75"/>
    <mergeCell ref="S79:S81"/>
    <mergeCell ref="T76:T84"/>
    <mergeCell ref="S64:S66"/>
    <mergeCell ref="S67:S69"/>
    <mergeCell ref="S70:S72"/>
    <mergeCell ref="S73:S75"/>
    <mergeCell ref="S76:S78"/>
    <mergeCell ref="B40:B42"/>
    <mergeCell ref="S40:S42"/>
    <mergeCell ref="T40:T48"/>
    <mergeCell ref="B43:B45"/>
    <mergeCell ref="B46:B48"/>
    <mergeCell ref="S43:S45"/>
    <mergeCell ref="S46:S48"/>
    <mergeCell ref="B13:B15"/>
    <mergeCell ref="B16:B18"/>
    <mergeCell ref="S16:S18"/>
    <mergeCell ref="S13:S15"/>
    <mergeCell ref="B19:B21"/>
    <mergeCell ref="S19:S21"/>
    <mergeCell ref="T13:T21"/>
    <mergeCell ref="T31:T39"/>
    <mergeCell ref="T4:T12"/>
    <mergeCell ref="B22:B24"/>
    <mergeCell ref="S22:S24"/>
    <mergeCell ref="T22:T30"/>
    <mergeCell ref="B31:B33"/>
    <mergeCell ref="B7:B9"/>
    <mergeCell ref="B10:B12"/>
    <mergeCell ref="S4:S6"/>
    <mergeCell ref="S7:S9"/>
    <mergeCell ref="S10:S12"/>
    <mergeCell ref="A4:A6"/>
    <mergeCell ref="A7:A9"/>
    <mergeCell ref="A10:A12"/>
    <mergeCell ref="A16:A18"/>
    <mergeCell ref="A13:A15"/>
    <mergeCell ref="B37:B39"/>
    <mergeCell ref="S31:S33"/>
    <mergeCell ref="S34:S36"/>
    <mergeCell ref="S37:S39"/>
    <mergeCell ref="A34:A36"/>
    <mergeCell ref="A37:A39"/>
    <mergeCell ref="B34:B36"/>
    <mergeCell ref="B25:B27"/>
    <mergeCell ref="S25:S27"/>
    <mergeCell ref="B28:B30"/>
    <mergeCell ref="S28:S30"/>
    <mergeCell ref="B4:B6"/>
    <mergeCell ref="A40:A42"/>
    <mergeCell ref="A43:A45"/>
    <mergeCell ref="A46:A48"/>
    <mergeCell ref="A19:A21"/>
    <mergeCell ref="A22:A24"/>
    <mergeCell ref="A25:A27"/>
    <mergeCell ref="A28:A30"/>
    <mergeCell ref="A31:A33"/>
    <mergeCell ref="A64:A66"/>
    <mergeCell ref="A49:A51"/>
    <mergeCell ref="A52:A54"/>
    <mergeCell ref="A55:A57"/>
    <mergeCell ref="A58:A60"/>
    <mergeCell ref="A61:A63"/>
    <mergeCell ref="S91:S93"/>
    <mergeCell ref="S94:S96"/>
    <mergeCell ref="S97:S99"/>
    <mergeCell ref="S100:S102"/>
    <mergeCell ref="S103:S105"/>
    <mergeCell ref="A79:A81"/>
    <mergeCell ref="A82:A84"/>
    <mergeCell ref="B85:B87"/>
    <mergeCell ref="S85:S87"/>
    <mergeCell ref="S88:S90"/>
    <mergeCell ref="S82:S84"/>
    <mergeCell ref="B79:B81"/>
    <mergeCell ref="B82:B84"/>
    <mergeCell ref="A85:A87"/>
    <mergeCell ref="A88:A90"/>
    <mergeCell ref="A91:A93"/>
    <mergeCell ref="A94:A96"/>
    <mergeCell ref="A97:A99"/>
    <mergeCell ref="A100:A102"/>
    <mergeCell ref="A103:A105"/>
    <mergeCell ref="S115:S117"/>
    <mergeCell ref="S118:S120"/>
    <mergeCell ref="T130:T138"/>
    <mergeCell ref="T139:T147"/>
    <mergeCell ref="T112:T120"/>
    <mergeCell ref="T121:T129"/>
    <mergeCell ref="B88:B90"/>
    <mergeCell ref="B94:B96"/>
    <mergeCell ref="B91:B93"/>
    <mergeCell ref="B97:B99"/>
    <mergeCell ref="B100:B102"/>
    <mergeCell ref="B103:B105"/>
    <mergeCell ref="B106:B108"/>
    <mergeCell ref="B109:B111"/>
    <mergeCell ref="B112:B114"/>
    <mergeCell ref="B115:B117"/>
    <mergeCell ref="B118:B120"/>
    <mergeCell ref="B121:B123"/>
    <mergeCell ref="S106:S108"/>
    <mergeCell ref="S109:S111"/>
    <mergeCell ref="S112:S114"/>
    <mergeCell ref="T85:T93"/>
    <mergeCell ref="T94:T102"/>
    <mergeCell ref="T103:T111"/>
    <mergeCell ref="B145:B147"/>
    <mergeCell ref="B148:B150"/>
    <mergeCell ref="B151:B153"/>
    <mergeCell ref="B154:B156"/>
    <mergeCell ref="S145:S147"/>
    <mergeCell ref="S148:S150"/>
    <mergeCell ref="S151:S153"/>
    <mergeCell ref="S154:S156"/>
    <mergeCell ref="S121:S123"/>
    <mergeCell ref="S124:S126"/>
    <mergeCell ref="S127:S129"/>
    <mergeCell ref="B124:B126"/>
    <mergeCell ref="B127:B129"/>
    <mergeCell ref="A133:A135"/>
    <mergeCell ref="A136:A138"/>
    <mergeCell ref="A139:A141"/>
    <mergeCell ref="S130:S132"/>
    <mergeCell ref="S133:S135"/>
    <mergeCell ref="S136:S138"/>
    <mergeCell ref="S139:S141"/>
    <mergeCell ref="S142:S144"/>
    <mergeCell ref="A142:A144"/>
    <mergeCell ref="B130:B132"/>
    <mergeCell ref="B133:B135"/>
    <mergeCell ref="B136:B138"/>
    <mergeCell ref="B139:B141"/>
    <mergeCell ref="B142:B144"/>
    <mergeCell ref="B172:B174"/>
    <mergeCell ref="T157:T165"/>
    <mergeCell ref="T166:T174"/>
    <mergeCell ref="A160:A162"/>
    <mergeCell ref="A145:A147"/>
    <mergeCell ref="A148:A150"/>
    <mergeCell ref="A151:A153"/>
    <mergeCell ref="A157:A159"/>
    <mergeCell ref="B157:B159"/>
    <mergeCell ref="B160:B162"/>
    <mergeCell ref="B163:B165"/>
    <mergeCell ref="B166:B168"/>
    <mergeCell ref="B169:B171"/>
    <mergeCell ref="A163:A165"/>
    <mergeCell ref="S157:S159"/>
    <mergeCell ref="S160:S162"/>
    <mergeCell ref="S163:S165"/>
    <mergeCell ref="A166:A168"/>
    <mergeCell ref="S166:S168"/>
    <mergeCell ref="A169:A171"/>
    <mergeCell ref="S169:S171"/>
    <mergeCell ref="A172:A174"/>
    <mergeCell ref="S172:S174"/>
    <mergeCell ref="T148:T156"/>
    <mergeCell ref="B190:B192"/>
    <mergeCell ref="B193:B195"/>
    <mergeCell ref="B196:B198"/>
    <mergeCell ref="B199:B201"/>
    <mergeCell ref="A196:A198"/>
    <mergeCell ref="A199:A201"/>
    <mergeCell ref="A202:A204"/>
    <mergeCell ref="A205:A207"/>
    <mergeCell ref="A208:A210"/>
    <mergeCell ref="S259:S261"/>
    <mergeCell ref="S262:S264"/>
    <mergeCell ref="T256:T264"/>
    <mergeCell ref="B283:B285"/>
    <mergeCell ref="B286:B288"/>
    <mergeCell ref="B277:B279"/>
    <mergeCell ref="B280:B282"/>
    <mergeCell ref="A274:A276"/>
    <mergeCell ref="A277:A279"/>
    <mergeCell ref="A280:A282"/>
    <mergeCell ref="S277:S279"/>
    <mergeCell ref="S280:S282"/>
    <mergeCell ref="B265:B267"/>
    <mergeCell ref="S274:S276"/>
    <mergeCell ref="S283:S285"/>
    <mergeCell ref="S286:S288"/>
    <mergeCell ref="S289:S291"/>
    <mergeCell ref="T283:T291"/>
    <mergeCell ref="A283:A285"/>
    <mergeCell ref="A286:A288"/>
    <mergeCell ref="A289:A291"/>
    <mergeCell ref="S292:S294"/>
    <mergeCell ref="T292:T300"/>
    <mergeCell ref="S295:S297"/>
    <mergeCell ref="S298:S300"/>
    <mergeCell ref="T301:T309"/>
    <mergeCell ref="B292:B294"/>
    <mergeCell ref="A292:A294"/>
    <mergeCell ref="A295:A297"/>
    <mergeCell ref="A298:A300"/>
    <mergeCell ref="B295:B297"/>
    <mergeCell ref="B298:B300"/>
    <mergeCell ref="S301:S303"/>
    <mergeCell ref="S304:S306"/>
    <mergeCell ref="S307:S309"/>
    <mergeCell ref="B301:B303"/>
    <mergeCell ref="B304:B306"/>
    <mergeCell ref="B307:B309"/>
    <mergeCell ref="A301:A303"/>
    <mergeCell ref="A304:A306"/>
    <mergeCell ref="A307:A309"/>
    <mergeCell ref="S310:S312"/>
    <mergeCell ref="S313:S315"/>
    <mergeCell ref="S316:S318"/>
    <mergeCell ref="T310:T318"/>
    <mergeCell ref="A325:A327"/>
    <mergeCell ref="A322:A324"/>
    <mergeCell ref="A319:A321"/>
    <mergeCell ref="S319:S321"/>
    <mergeCell ref="T319:T327"/>
    <mergeCell ref="S322:S324"/>
    <mergeCell ref="S325:S327"/>
    <mergeCell ref="B310:B312"/>
    <mergeCell ref="B313:B315"/>
    <mergeCell ref="B316:B318"/>
    <mergeCell ref="B319:B321"/>
    <mergeCell ref="B322:B324"/>
    <mergeCell ref="B325:B327"/>
    <mergeCell ref="A316:A318"/>
    <mergeCell ref="A313:A315"/>
    <mergeCell ref="A310:A312"/>
    <mergeCell ref="S328:S330"/>
    <mergeCell ref="T328:T336"/>
    <mergeCell ref="S331:S333"/>
    <mergeCell ref="S334:S336"/>
    <mergeCell ref="S337:S339"/>
    <mergeCell ref="T337:T345"/>
    <mergeCell ref="S340:S342"/>
    <mergeCell ref="S343:S345"/>
    <mergeCell ref="S346:S348"/>
    <mergeCell ref="T346:T354"/>
    <mergeCell ref="S349:S351"/>
    <mergeCell ref="S352:S354"/>
    <mergeCell ref="S355:S357"/>
    <mergeCell ref="T355:T363"/>
    <mergeCell ref="S358:S360"/>
    <mergeCell ref="S361:S363"/>
    <mergeCell ref="S364:S366"/>
    <mergeCell ref="T364:T372"/>
    <mergeCell ref="S367:S369"/>
    <mergeCell ref="S370:S372"/>
    <mergeCell ref="S373:S375"/>
    <mergeCell ref="T373:T381"/>
    <mergeCell ref="S376:S378"/>
    <mergeCell ref="S379:S381"/>
    <mergeCell ref="S382:S384"/>
    <mergeCell ref="T382:T390"/>
    <mergeCell ref="S385:S387"/>
    <mergeCell ref="S388:S390"/>
    <mergeCell ref="S391:S393"/>
    <mergeCell ref="T391:T399"/>
    <mergeCell ref="S394:S396"/>
    <mergeCell ref="S397:S399"/>
    <mergeCell ref="S400:S402"/>
    <mergeCell ref="T400:T408"/>
    <mergeCell ref="S403:S405"/>
    <mergeCell ref="S406:S408"/>
    <mergeCell ref="S412:S414"/>
    <mergeCell ref="S415:S417"/>
    <mergeCell ref="S418:S420"/>
    <mergeCell ref="T418:T426"/>
    <mergeCell ref="S421:S423"/>
    <mergeCell ref="S424:S426"/>
    <mergeCell ref="S427:S429"/>
    <mergeCell ref="T427:T435"/>
    <mergeCell ref="S430:S432"/>
    <mergeCell ref="S433:S435"/>
    <mergeCell ref="S436:S438"/>
    <mergeCell ref="T436:T444"/>
    <mergeCell ref="S439:S441"/>
    <mergeCell ref="S442:S444"/>
    <mergeCell ref="A328:A330"/>
    <mergeCell ref="A331:A333"/>
    <mergeCell ref="A334:A336"/>
    <mergeCell ref="B328:B330"/>
    <mergeCell ref="B331:B333"/>
    <mergeCell ref="B334:B336"/>
    <mergeCell ref="A337:A339"/>
    <mergeCell ref="A340:A342"/>
    <mergeCell ref="A343:A345"/>
    <mergeCell ref="B337:B339"/>
    <mergeCell ref="B340:B342"/>
    <mergeCell ref="B343:B345"/>
    <mergeCell ref="B346:B348"/>
    <mergeCell ref="B349:B351"/>
    <mergeCell ref="B352:B354"/>
    <mergeCell ref="A346:A348"/>
    <mergeCell ref="A349:A351"/>
    <mergeCell ref="A352:A354"/>
    <mergeCell ref="S409:S411"/>
    <mergeCell ref="T409:T417"/>
    <mergeCell ref="B373:B375"/>
    <mergeCell ref="B376:B378"/>
    <mergeCell ref="B379:B381"/>
    <mergeCell ref="A373:A375"/>
    <mergeCell ref="A376:A378"/>
    <mergeCell ref="A379:A381"/>
    <mergeCell ref="B382:B384"/>
    <mergeCell ref="B385:B387"/>
    <mergeCell ref="B388:B390"/>
    <mergeCell ref="A382:A384"/>
    <mergeCell ref="A385:A387"/>
    <mergeCell ref="A388:A390"/>
    <mergeCell ref="B391:B393"/>
    <mergeCell ref="B394:B396"/>
    <mergeCell ref="B397:B399"/>
    <mergeCell ref="A391:A393"/>
    <mergeCell ref="A394:A396"/>
    <mergeCell ref="A397:A399"/>
    <mergeCell ref="B400:B402"/>
    <mergeCell ref="B403:B405"/>
    <mergeCell ref="B406:B408"/>
    <mergeCell ref="A400:A402"/>
    <mergeCell ref="A403:A405"/>
    <mergeCell ref="A406:A408"/>
    <mergeCell ref="A445:A447"/>
    <mergeCell ref="B445:B447"/>
    <mergeCell ref="A448:A450"/>
    <mergeCell ref="B448:B450"/>
    <mergeCell ref="A451:A453"/>
    <mergeCell ref="B451:B453"/>
    <mergeCell ref="T445:T453"/>
    <mergeCell ref="S445:S447"/>
    <mergeCell ref="S448:S450"/>
    <mergeCell ref="S451:S453"/>
  </mergeCells>
  <hyperlinks>
    <hyperlink ref="A16" r:id="rId1" display="https://mf-kupe.ru/katalog/shkafyi/shkaf-kupe-laguna-3.html"/>
    <hyperlink ref="A19" r:id="rId2" display="https://mf-kupe.ru/katalog/shkafyi/shkaf-kupe-laguna-4.html"/>
    <hyperlink ref="A4" r:id="rId3" display="https://mf-kupe.ru/katalog/shkafyi/shkaf-kupe-eko.html"/>
    <hyperlink ref="A7" r:id="rId4" display="https://mf-kupe.ru/katalog/shkafyi/shkaf-kupe-ekko.html"/>
    <hyperlink ref="A10" r:id="rId5" display="https://mf-kupe.ru/katalog/shkafyi/shkaf-kupe-eko-4.html"/>
    <hyperlink ref="A22" r:id="rId6" display="https://mf-kupe.ru/katalog/shkafyi/shkaf-kupe-ramir-2.html"/>
    <hyperlink ref="A25" r:id="rId7" display="https://mf-kupe.ru/katalog/shkafyi/shkaf-kupe-ramir-3.html"/>
    <hyperlink ref="A28" r:id="rId8" display="https://mf-kupe.ru/katalog/shkafyi/ramir-4.html"/>
    <hyperlink ref="A85" r:id="rId9" display="https://mf-kupe.ru/katalog/shkafyi/shkaf-kupe-stil-new-2.html"/>
    <hyperlink ref="A67" r:id="rId10" display="https://mf-kupe.ru/katalog/shkafyi/shkaf-kupe-komandor-2.html"/>
    <hyperlink ref="A70" r:id="rId11" display="https://mf-kupe.ru/katalog/shkafyi/shkaf-kupe-komandor-3.html"/>
    <hyperlink ref="A73" r:id="rId12" display="https://mf-kupe.ru/katalog/shkafyi/shkaf-kupe-komandor-4.html"/>
    <hyperlink ref="A76" r:id="rId13" display="https://mf-kupe.ru/katalog/shkafyi/shkaf-kupe-stil-2.html"/>
    <hyperlink ref="A79" r:id="rId14" display="https://mf-kupe.ru/katalog/shkafyi/shkaf-kupe-stil-3.html"/>
    <hyperlink ref="A82" r:id="rId15" display="https://mf-kupe.ru/katalog/shkafyi/shkaf-kupe-stil-4.html"/>
    <hyperlink ref="A88" r:id="rId16" display="https://mf-kupe.ru/katalog/shkafyi/shkaf-kupe-stil-new-3.html"/>
    <hyperlink ref="A91" r:id="rId17" display="https://mf-kupe.ru/katalog/shkafyi/shkaf-kupe-stil-new-4.html"/>
    <hyperlink ref="A94" r:id="rId18" display="https://mf-kupe.ru/katalog/shkafyi/shkaf-kupe-modena-2.html"/>
    <hyperlink ref="A97" r:id="rId19" display="https://mf-kupe.ru/katalog/shkafyi/shkaf-kupe-modena-3.html"/>
    <hyperlink ref="A100" r:id="rId20" display="https://mf-kupe.ru/katalog/shkafyi/shkaf-kupe-modena-4.html"/>
    <hyperlink ref="A103" r:id="rId21" display="https://mf-kupe.ru/katalog/shkafyi/shkaf-kupe-foster-2.html"/>
    <hyperlink ref="A106" r:id="rId22" display="https://mf-kupe.ru/katalog/shkafyi/shkaf-kupe-foster-3.html"/>
    <hyperlink ref="A109" r:id="rId23" display="https://mf-kupe.ru/katalog/shkafyi/shkaf-kupe-foster-4.html"/>
    <hyperlink ref="A112" r:id="rId24" display="https://mf-kupe.ru/katalog/shkafyi/shkaf-kupe-verona-2.html"/>
    <hyperlink ref="A115" r:id="rId25" display="https://mf-kupe.ru/katalog/shkafyi/shkaf-kupe-verona-3.html"/>
    <hyperlink ref="A118" r:id="rId26" display="https://mf-kupe.ru/katalog/shkafyi/shkaf-kupe-verona-4.html"/>
    <hyperlink ref="A121" r:id="rId27" display="https://mf-kupe.ru/katalog/shkafyi/shkaf-kupe-konczept-2.html"/>
    <hyperlink ref="A124" r:id="rId28" display="https://mf-kupe.ru/katalog/shkafyi/shkaf-kupe-konczept-3.html"/>
    <hyperlink ref="A127" r:id="rId29" display="https://mf-kupe.ru/katalog/shkafyi/shkaf-kupe-konczept-4.html"/>
    <hyperlink ref="A130" r:id="rId30" display="https://mf-kupe.ru/katalog/shkafyi/shkaf-kupe-gaeta-2.html"/>
    <hyperlink ref="A133" r:id="rId31" display="https://mf-kupe.ru/katalog/shkafyi/shkaf-kupe-gaeta-3.html"/>
    <hyperlink ref="A136" r:id="rId32" display="https://mf-kupe.ru/katalog/shkafyi/shkaf-kupe-gaeta-4.html"/>
    <hyperlink ref="A139" r:id="rId33" display="https://mf-kupe.ru/katalog/shkafyi/shkaf-kupe-milan-2.html"/>
    <hyperlink ref="A142" r:id="rId34" display="https://mf-kupe.ru/katalog/shkafyi/shkaf-kupe-milan-3.html"/>
    <hyperlink ref="A145" r:id="rId35" display="https://mf-kupe.ru/katalog/shkafyi/shkaf-kupe-milan-4.html"/>
    <hyperlink ref="A148" r:id="rId36" display="https://mf-kupe.ru/katalog/shkafyi/shkaf-kupe-valensiya-2.html"/>
    <hyperlink ref="A151" r:id="rId37" display="https://mf-kupe.ru/katalog/shkafyi/shkaf-kupe-valensiya-3.html"/>
    <hyperlink ref="A166" r:id="rId38" display="https://mf-kupe.ru/katalog/shkafyi/shkaf-kupe-stels-2.html"/>
    <hyperlink ref="A169" r:id="rId39" display="https://mf-kupe.ru/katalog/shkafyi/shkaf-kupe-stels-3.html"/>
    <hyperlink ref="A172" r:id="rId40" display="https://mf-kupe.ru/katalog/shkafyi/shkaf-kupe-stels-4.html"/>
    <hyperlink ref="A157" r:id="rId41" display="https://mf-kupe.ru/katalog/shkafyi/shkaf-kupe-amsterdam-2.html"/>
    <hyperlink ref="A160" r:id="rId42" display="https://mf-kupe.ru/katalog/shkafyi/shkaf-kupe-amsterdam-3.html"/>
    <hyperlink ref="A163" r:id="rId43" display="https://mf-kupe.ru/katalog/shkafyi/shkaf-kupe-amsterdam-4.html"/>
    <hyperlink ref="A154" r:id="rId44" display="https://mf-kupe.ru/katalog/shkafyi/shkaf-kupe-valensiya-4.html"/>
    <hyperlink ref="A175" r:id="rId45" display="https://mf-kupe.ru/katalog/shkafyi/shkaf-kupe-bellona.html"/>
    <hyperlink ref="A178" r:id="rId46" display="https://mf-kupe.ru/katalog/shkafyi/shkaf-kupe-bellona-3.html"/>
    <hyperlink ref="A181" r:id="rId47" display="https://mf-kupe.ru/katalog/shkafyi/shkaf-kupe-bellona-4.html"/>
    <hyperlink ref="A184" r:id="rId48" display="https://mf-kupe.ru/katalog/shkafyi/shkaf-kupe-madrid-2.html"/>
    <hyperlink ref="A187" r:id="rId49" display="https://mf-kupe.ru/katalog/shkafyi/shkaf-kupe-madrid-3.html"/>
    <hyperlink ref="A190" r:id="rId50" display="https://mf-kupe.ru/katalog/shkafyi/shkaf-kupe-madrid-4.html"/>
    <hyperlink ref="A193" r:id="rId51" display="https://mf-kupe.ru/katalog/shkafyi/shkaf-kupe-marsel-2.html"/>
    <hyperlink ref="A196" r:id="rId52" display="https://mf-kupe.ru/katalog/shkafyi/shkaf-kupe-marsel-3.html"/>
    <hyperlink ref="A199" r:id="rId53" display="https://mf-kupe.ru/katalog/shkafyi/shkaf-kupe-marsel-4.html"/>
    <hyperlink ref="A202" r:id="rId54" display="https://mf-kupe.ru/katalog/shkafyi/shkaf-kupe-sorrento-2.html"/>
    <hyperlink ref="A205" r:id="rId55" display="https://mf-kupe.ru/katalog/shkafyi/shkaf-kupe-sorrento-3.html"/>
    <hyperlink ref="A208" r:id="rId56" display="https://mf-kupe.ru/katalog/shkafyi/shkaf-kupe-sorrento-4.html"/>
    <hyperlink ref="A211" r:id="rId57" display="https://mf-kupe.ru/katalog/shkafyi/shkaf-kupe-sevilya-2.html"/>
    <hyperlink ref="A214" r:id="rId58" display="https://mf-kupe.ru/katalog/shkafyi/shkaf-kupe-sevilya-3.html"/>
    <hyperlink ref="A217" r:id="rId59" display="https://mf-kupe.ru/katalog/shkafyi/shkaf-kupe-sevilya-4.html"/>
    <hyperlink ref="A220" r:id="rId60" display="https://mf-kupe.ru/katalog/shkafyi/shkaf-kupe-florencziya-2.html"/>
    <hyperlink ref="A223" r:id="rId61" display="https://mf-kupe.ru/katalog/shkafyi/shkaf-kupe-florencziya-3.html"/>
    <hyperlink ref="A226" r:id="rId62" display="https://mf-kupe.ru/katalog/shkafyi/shkaf-kupe-florencziya-4.html"/>
    <hyperlink ref="A229" r:id="rId63" display="https://mf-kupe.ru/katalog/shkafyi/shkaf-kupe-venecziya-2.html"/>
    <hyperlink ref="A232" r:id="rId64" display="https://mf-kupe.ru/katalog/shkafyi/shkaf-kupe-venecziya-3.html"/>
    <hyperlink ref="A235" r:id="rId65" display="https://mf-kupe.ru/katalog/shkafyi/shkaf-kupe-venecziya-4.html"/>
    <hyperlink ref="A238" r:id="rId66" display="https://mf-kupe.ru/katalog/shkafyi/shkaf-kupe-rodos-2.html"/>
    <hyperlink ref="A241" r:id="rId67" display="https://mf-kupe.ru/katalog/shkafyi/shkaf-kupe-rodos-3.html"/>
    <hyperlink ref="A244" r:id="rId68" display="https://mf-kupe.ru/katalog/shkafyi/shkaf-kupe-rodos-4.html"/>
    <hyperlink ref="A247" r:id="rId69" display="https://mf-kupe.ru/katalog/shkafyi/shkaf-kupe-oklend-2.html"/>
    <hyperlink ref="A250" r:id="rId70" display="https://mf-kupe.ru/katalog/shkafyi/shkaf-kupe-oklend-3.html"/>
    <hyperlink ref="A253" r:id="rId71" display="https://mf-kupe.ru/katalog/shkafyi/shkaf-kupe-oklend-4.html"/>
    <hyperlink ref="A265" r:id="rId72" display="https://mf-kupe.ru/katalog/shkafyi/shkaf-kupe-parizh-2.html"/>
    <hyperlink ref="A268" r:id="rId73" display="https://mf-kupe.ru/katalog/shkafyi/shkaf-kupe-parizh-3.html"/>
    <hyperlink ref="A271" r:id="rId74" display="https://mf-kupe.ru/katalog/shkafyi/shkaf-kupe-parizh-4.html"/>
    <hyperlink ref="A274" r:id="rId75" display="https://mf-kupe.ru/katalog/shkafyi/shkaf-kupe-belaya-orxideya.html"/>
    <hyperlink ref="A277" r:id="rId76" display="https://mf-kupe.ru/katalog/shkafyi/shkaf-kupe-belaya-orxideya-3.html"/>
    <hyperlink ref="A280" r:id="rId77" display="https://mf-kupe.ru/katalog/shkafyi/shkaf-kupe-belaya-orxideya-4.html"/>
    <hyperlink ref="A256" r:id="rId78" display="https://mf-kupe.ru/katalog/shkafyi/shkaf-kupe-zamok-2.html"/>
    <hyperlink ref="A259" r:id="rId79" display="https://mf-kupe.ru/katalog/shkafyi/shkaf-kupe-zamok-3.html"/>
    <hyperlink ref="A262" r:id="rId80" display="https://mf-kupe.ru/katalog/shkafyi/shkaf-kupe-zamok-4-2.html"/>
    <hyperlink ref="A283" r:id="rId81" display="https://mf-kupe.ru/katalog/shkafyi/shkaf-kupe-amor.html"/>
    <hyperlink ref="A286" r:id="rId82" display="https://mf-kupe.ru/katalog/shkafyi/shkaf-kupe-amor-3.html"/>
    <hyperlink ref="A289" r:id="rId83" display="https://mf-kupe.ru/katalog/shkafyi/shkaf-kupe-amor-4.html"/>
    <hyperlink ref="A292" r:id="rId84" display="https://mf-kupe.ru/katalog/shkafyi/shkaf-kupe-big-ben-2.html"/>
    <hyperlink ref="A295" r:id="rId85" display="https://mf-kupe.ru/katalog/shkafyi/shkaf-kupe-big-ben-3.html"/>
    <hyperlink ref="A298" r:id="rId86" display="https://mf-kupe.ru/katalog/shkafyi/shkaf-kupe-big-ben-4.html"/>
    <hyperlink ref="A301" r:id="rId87" display="https://mf-kupe.ru/katalog/shkafyi/shkaf-kupe-skazochnyij-zamok-2.html"/>
    <hyperlink ref="A304" r:id="rId88" display="https://mf-kupe.ru/katalog/shkafyi/shkaf-kupe-skazochnyij-zamok-3.html"/>
    <hyperlink ref="A307" r:id="rId89" display="https://mf-kupe.ru/katalog/shkafyi/shkaf-kupe-skazochnyij-zamok-4.html"/>
    <hyperlink ref="A310" r:id="rId90" display="https://mf-kupe.ru/katalog/shkafyi/shkaf-kupe-evropa-2.html"/>
    <hyperlink ref="A313" r:id="rId91" display="https://mf-kupe.ru/katalog/shkafyi/shkaf-kupe-evropa-3.html"/>
    <hyperlink ref="A316" r:id="rId92" display="https://mf-kupe.ru/katalog/shkafyi/shkaf-kupe-evropa-4.html"/>
    <hyperlink ref="A319" r:id="rId93" display="https://mf-kupe.ru/katalog/shkafyi/shkaf-kupe-premer-2.html"/>
    <hyperlink ref="A322" r:id="rId94" display="https://mf-kupe.ru/katalog/shkafyi/shkaf-kupe-premer-3.html"/>
    <hyperlink ref="A325" r:id="rId95" display="https://mf-kupe.ru/katalog/shkafyi/shkaf-kupe-premer-4.html"/>
    <hyperlink ref="A328" r:id="rId96" display="https://mf-kupe.ru/katalog/shkafyi/shkaf-kupe-palermo-2.html"/>
    <hyperlink ref="A331" r:id="rId97" display="https://mf-kupe.ru/katalog/shkafyi/shkaf-kupe-palermo-3.html"/>
    <hyperlink ref="A334" r:id="rId98" display="https://mf-kupe.ru/katalog/shkafyi/shkaf-kupe-palermo-4.html"/>
    <hyperlink ref="A337" r:id="rId99" display="https://mf-kupe.ru/katalog/shkafyi/shkaf-kupe-skazka-2.html"/>
    <hyperlink ref="A340" r:id="rId100" display="https://mf-kupe.ru/katalog/shkafyi/shkaf-kupe-skazka-3.html"/>
    <hyperlink ref="A343" r:id="rId101" display="https://mf-kupe.ru/katalog/shkafyi/shkaf-kupe-skazka-4.html"/>
    <hyperlink ref="A346" r:id="rId102" display="https://mf-kupe.ru/katalog/shkafyi/shkaf-kupe-premer-new-2.html"/>
    <hyperlink ref="A349" r:id="rId103" display="https://mf-kupe.ru/katalog/shkafyi/shkaf-kupe-premer-new-3.html"/>
    <hyperlink ref="A352" r:id="rId104" display="https://mf-kupe.ru/katalog/shkafyi/shkaf-kupe-premer-new-4.html"/>
    <hyperlink ref="A355" r:id="rId105" display="https://mf-kupe.ru/katalog/shkafyi/shkaf-kupe-bajkal-2.html"/>
    <hyperlink ref="A358" r:id="rId106" display="https://mf-kupe.ru/katalog/shkafyi/shkaf-kupe-bajkal-3.html"/>
    <hyperlink ref="A361" r:id="rId107" display="https://mf-kupe.ru/katalog/shkafyi/shkaf-kupe-bajkal-4.html"/>
    <hyperlink ref="A364" r:id="rId108" display="https://mf-kupe.ru/katalog/shkafyi/shkaf-kupe-mirazh-2.html"/>
    <hyperlink ref="A367" r:id="rId109" display="https://mf-kupe.ru/katalog/shkafyi/shkaf-kupe-mirazh-3.html"/>
    <hyperlink ref="A370" r:id="rId110" display="https://mf-kupe.ru/katalog/shkafyi/shkaf-kupe-mirazh-4.html"/>
    <hyperlink ref="A373" r:id="rId111" display="https://mf-kupe.ru/katalog/shkafyi/shkaf-kupe-bergamo-2.html"/>
    <hyperlink ref="A376" r:id="rId112" display="https://mf-kupe.ru/katalog/shkafyi/shkaf-kupe-bergamo-3.html"/>
    <hyperlink ref="A379" r:id="rId113" display="https://mf-kupe.ru/katalog/shkafyi/shkaf-kupe-bergamo-4.html"/>
    <hyperlink ref="A382" r:id="rId114" display="https://mf-kupe.ru/katalog/shkafyi/shkaf-kupe-bergamo-violet-2.html"/>
    <hyperlink ref="A385" r:id="rId115" display="https://mf-kupe.ru/katalog/shkafyi/shkaf-kupe-bergamo-violet-3.html"/>
    <hyperlink ref="A388" r:id="rId116" display="https://mf-kupe.ru/katalog/shkafyi/shkaf-kupe-bergamo-violet-4.html"/>
    <hyperlink ref="A391" r:id="rId117" display="https://mf-kupe.ru/katalog/shkafyi/shkaf-kupe-orxideya.html"/>
    <hyperlink ref="A394" r:id="rId118" display="https://mf-kupe.ru/katalog/shkafyi/shkaf-kupe-orxideya-3.html"/>
    <hyperlink ref="A397" r:id="rId119" display="https://mf-kupe.ru/katalog/shkafyi/shkaf-kupe-orxideya-4.html"/>
    <hyperlink ref="A400" r:id="rId120" display="https://mf-kupe.ru/katalog/shkafyi/shkaf-kupe-rozovyij-zamok-2.html"/>
    <hyperlink ref="A403" r:id="rId121" display="https://mf-kupe.ru/katalog/shkafyi/shkaf-kupe-rozovyij-zamok-3.html"/>
    <hyperlink ref="A406" r:id="rId122" display="https://mf-kupe.ru/katalog/shkafyi/shkaf-kupe-zamok-4.html"/>
    <hyperlink ref="A409" r:id="rId123" display="https://mf-kupe.ru/katalog/shkafyi/shkaf-kupe-zoopark-2.html"/>
    <hyperlink ref="A412" r:id="rId124" display="https://mf-kupe.ru/katalog/shkafyi/shkaf-kupe-zoopark-3-s-zerkalom.html"/>
    <hyperlink ref="A415" r:id="rId125" display="https://mf-kupe.ru/katalog/shkafyi/shkaf-kupe-zoopark-4-s-zerkalom.html"/>
    <hyperlink ref="A418" r:id="rId126" display="https://mf-kupe.ru/katalog/shkafyi/shkaf-kupe-disnej.html"/>
    <hyperlink ref="A424" r:id="rId127" display="https://mf-kupe.ru/katalog/shkafyi/shkaf-kupe-disnej-4.html"/>
    <hyperlink ref="A421" r:id="rId128" display="https://mf-kupe.ru/katalog/shkafyi/shkaf-kupe-disnej-3.html"/>
    <hyperlink ref="A427" r:id="rId129" display="https://mf-kupe.ru/katalog/shkafyi/shkaf-kupe-dubaj-2.html"/>
    <hyperlink ref="A430" r:id="rId130" display="https://mf-kupe.ru/katalog/shkafyi/shkaf-kupe-dubaj-3.html"/>
    <hyperlink ref="A433" r:id="rId131" display="https://mf-kupe.ru/katalog/shkafyi/shkaf-kupe-dubaj-4.html"/>
    <hyperlink ref="A436" r:id="rId132" display="https://mf-kupe.ru/katalog/shkafyi/shkaf-kupe-dubaj-new-2.html"/>
    <hyperlink ref="A439" r:id="rId133" display="https://mf-kupe.ru/katalog/shkafyi/shkaf-kupe-dubaj-new-3.html"/>
    <hyperlink ref="A442" r:id="rId134" display="https://mf-kupe.ru/katalog/shkafyi/shkaf-kupe-dubaj-new-4.html"/>
    <hyperlink ref="A445:A447" r:id="rId135" display="Шкаф-купе &quot;РИМИНИ 2&quot;"/>
    <hyperlink ref="A448:A450" r:id="rId136" display="Шкаф-купе &quot;РИМИНИ 3&quot;"/>
    <hyperlink ref="A451:A453" r:id="rId137" display="Шкаф-купе &quot;РИМИНИ 4&quot;"/>
  </hyperlinks>
  <pageMargins left="0.7" right="0.7" top="0.75" bottom="0.75" header="0.3" footer="0.3"/>
  <pageSetup paperSize="9" orientation="portrait" r:id="rId138"/>
  <drawing r:id="rId13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3"/>
  <sheetViews>
    <sheetView windowProtection="1" zoomScale="93" zoomScaleNormal="93" workbookViewId="0">
      <selection activeCell="B17" sqref="B17"/>
    </sheetView>
  </sheetViews>
  <sheetFormatPr defaultRowHeight="15" x14ac:dyDescent="0.25"/>
  <cols>
    <col min="1" max="1" width="44.42578125" customWidth="1"/>
    <col min="2" max="2" width="45.5703125" customWidth="1"/>
    <col min="4" max="4" width="36.42578125" customWidth="1"/>
  </cols>
  <sheetData>
    <row r="1" spans="1:2" x14ac:dyDescent="0.25">
      <c r="A1" s="246" t="s">
        <v>244</v>
      </c>
      <c r="B1" s="247"/>
    </row>
    <row r="2" spans="1:2" x14ac:dyDescent="0.25">
      <c r="A2" s="247"/>
      <c r="B2" s="247"/>
    </row>
    <row r="3" spans="1:2" x14ac:dyDescent="0.25">
      <c r="A3" s="247"/>
      <c r="B3" s="247"/>
    </row>
    <row r="4" spans="1:2" ht="18.75" x14ac:dyDescent="0.3">
      <c r="A4" s="248" t="s">
        <v>245</v>
      </c>
      <c r="B4" s="249"/>
    </row>
    <row r="5" spans="1:2" ht="135.75" customHeight="1" x14ac:dyDescent="0.25">
      <c r="A5" s="31"/>
      <c r="B5" s="31"/>
    </row>
    <row r="6" spans="1:2" ht="30" customHeight="1" x14ac:dyDescent="0.25">
      <c r="A6" s="33" t="s">
        <v>276</v>
      </c>
      <c r="B6" s="34" t="s">
        <v>278</v>
      </c>
    </row>
    <row r="7" spans="1:2" ht="29.25" customHeight="1" x14ac:dyDescent="0.3">
      <c r="A7" s="248" t="s">
        <v>247</v>
      </c>
      <c r="B7" s="250"/>
    </row>
    <row r="8" spans="1:2" ht="135.75" customHeight="1" x14ac:dyDescent="0.25">
      <c r="A8" s="31"/>
      <c r="B8" s="31"/>
    </row>
    <row r="9" spans="1:2" ht="29.25" customHeight="1" x14ac:dyDescent="0.25">
      <c r="A9" s="32" t="s">
        <v>248</v>
      </c>
      <c r="B9" s="32" t="s">
        <v>249</v>
      </c>
    </row>
    <row r="10" spans="1:2" ht="29.25" customHeight="1" x14ac:dyDescent="0.25">
      <c r="A10" s="80" t="s">
        <v>279</v>
      </c>
      <c r="B10" s="80" t="s">
        <v>277</v>
      </c>
    </row>
    <row r="11" spans="1:2" ht="30" customHeight="1" x14ac:dyDescent="0.25"/>
    <row r="12" spans="1:2" ht="32.25" customHeight="1" x14ac:dyDescent="0.25"/>
    <row r="13" spans="1:2" ht="29.25" customHeight="1" x14ac:dyDescent="0.25"/>
  </sheetData>
  <mergeCells count="3">
    <mergeCell ref="A1:B3"/>
    <mergeCell ref="A4:B4"/>
    <mergeCell ref="A7:B7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1"/>
  <sheetViews>
    <sheetView windowProtection="1" workbookViewId="0">
      <selection activeCell="B10" sqref="B10"/>
    </sheetView>
  </sheetViews>
  <sheetFormatPr defaultRowHeight="15" x14ac:dyDescent="0.25"/>
  <cols>
    <col min="1" max="1" width="11.7109375" customWidth="1"/>
    <col min="2" max="3" width="44.42578125" customWidth="1"/>
  </cols>
  <sheetData>
    <row r="1" spans="1:4" x14ac:dyDescent="0.25">
      <c r="A1" s="259" t="s">
        <v>251</v>
      </c>
      <c r="B1" s="251" t="s">
        <v>250</v>
      </c>
      <c r="C1" s="252"/>
      <c r="D1" s="29"/>
    </row>
    <row r="2" spans="1:4" x14ac:dyDescent="0.25">
      <c r="A2" s="259"/>
      <c r="B2" s="253"/>
      <c r="C2" s="254"/>
      <c r="D2" s="29"/>
    </row>
    <row r="3" spans="1:4" ht="15.75" thickBot="1" x14ac:dyDescent="0.3">
      <c r="A3" s="259"/>
      <c r="B3" s="255"/>
      <c r="C3" s="256"/>
      <c r="D3" s="29"/>
    </row>
    <row r="4" spans="1:4" ht="18.75" customHeight="1" x14ac:dyDescent="0.25">
      <c r="A4" s="259"/>
      <c r="B4" s="257" t="s">
        <v>245</v>
      </c>
      <c r="C4" s="258"/>
    </row>
    <row r="5" spans="1:4" ht="135.75" customHeight="1" thickBot="1" x14ac:dyDescent="0.3">
      <c r="A5" s="62"/>
      <c r="B5" s="35"/>
      <c r="C5" s="52"/>
      <c r="D5" s="29"/>
    </row>
    <row r="6" spans="1:4" ht="30" customHeight="1" thickBot="1" x14ac:dyDescent="0.3">
      <c r="A6" s="55"/>
      <c r="B6" s="63" t="s">
        <v>246</v>
      </c>
      <c r="C6" s="61" t="s">
        <v>253</v>
      </c>
      <c r="D6" s="29"/>
    </row>
    <row r="7" spans="1:4" ht="40.5" customHeight="1" thickBot="1" x14ac:dyDescent="0.3">
      <c r="A7" s="38" t="s">
        <v>252</v>
      </c>
      <c r="B7" s="42" t="s">
        <v>310</v>
      </c>
      <c r="C7" s="44" t="s">
        <v>311</v>
      </c>
    </row>
    <row r="8" spans="1:4" ht="40.5" customHeight="1" thickBot="1" x14ac:dyDescent="0.3">
      <c r="A8" s="40" t="s">
        <v>255</v>
      </c>
      <c r="B8" s="44" t="s">
        <v>312</v>
      </c>
      <c r="C8" s="44" t="s">
        <v>312</v>
      </c>
      <c r="D8" s="29"/>
    </row>
    <row r="9" spans="1:4" ht="40.5" customHeight="1" thickBot="1" x14ac:dyDescent="0.3">
      <c r="A9" s="39" t="s">
        <v>254</v>
      </c>
      <c r="B9" s="45" t="s">
        <v>313</v>
      </c>
      <c r="C9" s="43" t="s">
        <v>313</v>
      </c>
      <c r="D9" s="29"/>
    </row>
    <row r="10" spans="1:4" ht="135.75" customHeight="1" thickBot="1" x14ac:dyDescent="0.3">
      <c r="A10" s="54"/>
      <c r="B10" s="35"/>
      <c r="C10" s="53"/>
      <c r="D10" s="29"/>
    </row>
    <row r="11" spans="1:4" ht="30" customHeight="1" thickBot="1" x14ac:dyDescent="0.3">
      <c r="A11" s="35"/>
      <c r="B11" s="63" t="s">
        <v>256</v>
      </c>
      <c r="C11" s="61" t="s">
        <v>257</v>
      </c>
    </row>
    <row r="12" spans="1:4" ht="40.5" customHeight="1" thickBot="1" x14ac:dyDescent="0.3">
      <c r="A12" s="46" t="s">
        <v>252</v>
      </c>
      <c r="B12" s="91" t="s">
        <v>310</v>
      </c>
      <c r="C12" s="88" t="s">
        <v>310</v>
      </c>
      <c r="D12" s="29"/>
    </row>
    <row r="13" spans="1:4" ht="40.5" customHeight="1" thickBot="1" x14ac:dyDescent="0.3">
      <c r="A13" s="37" t="s">
        <v>255</v>
      </c>
      <c r="B13" s="92" t="s">
        <v>312</v>
      </c>
      <c r="C13" s="93" t="s">
        <v>312</v>
      </c>
      <c r="D13" s="29"/>
    </row>
    <row r="14" spans="1:4" ht="40.5" customHeight="1" thickBot="1" x14ac:dyDescent="0.3">
      <c r="A14" s="47" t="s">
        <v>254</v>
      </c>
      <c r="B14" s="93" t="s">
        <v>313</v>
      </c>
      <c r="C14" s="93" t="s">
        <v>313</v>
      </c>
      <c r="D14" s="29"/>
    </row>
    <row r="15" spans="1:4" ht="135.75" customHeight="1" thickBot="1" x14ac:dyDescent="0.3">
      <c r="A15" s="57"/>
      <c r="B15" s="53"/>
      <c r="C15" s="60"/>
      <c r="D15" s="29"/>
    </row>
    <row r="16" spans="1:4" ht="30" customHeight="1" thickBot="1" x14ac:dyDescent="0.3">
      <c r="A16" s="55"/>
      <c r="B16" s="56" t="s">
        <v>258</v>
      </c>
      <c r="C16" s="61" t="s">
        <v>259</v>
      </c>
      <c r="D16" s="29"/>
    </row>
    <row r="17" spans="1:4" ht="40.5" customHeight="1" thickBot="1" x14ac:dyDescent="0.3">
      <c r="A17" s="47" t="s">
        <v>252</v>
      </c>
      <c r="B17" s="93" t="s">
        <v>314</v>
      </c>
      <c r="C17" s="93" t="s">
        <v>317</v>
      </c>
      <c r="D17" s="29"/>
    </row>
    <row r="18" spans="1:4" ht="40.5" customHeight="1" thickBot="1" x14ac:dyDescent="0.3">
      <c r="A18" s="49" t="s">
        <v>255</v>
      </c>
      <c r="B18" s="88" t="s">
        <v>315</v>
      </c>
      <c r="C18" s="82" t="s">
        <v>318</v>
      </c>
    </row>
    <row r="19" spans="1:4" ht="40.5" customHeight="1" thickBot="1" x14ac:dyDescent="0.3">
      <c r="A19" s="46" t="s">
        <v>254</v>
      </c>
      <c r="B19" s="93" t="s">
        <v>316</v>
      </c>
      <c r="C19" s="93" t="s">
        <v>319</v>
      </c>
      <c r="D19" s="29"/>
    </row>
    <row r="20" spans="1:4" ht="135.75" customHeight="1" thickBot="1" x14ac:dyDescent="0.3">
      <c r="A20" s="57"/>
      <c r="B20" s="53"/>
      <c r="C20" s="43"/>
    </row>
    <row r="21" spans="1:4" ht="30" customHeight="1" thickBot="1" x14ac:dyDescent="0.3">
      <c r="A21" s="58"/>
      <c r="B21" s="59" t="s">
        <v>260</v>
      </c>
      <c r="C21" s="50"/>
      <c r="D21" s="29"/>
    </row>
    <row r="22" spans="1:4" ht="40.5" customHeight="1" thickBot="1" x14ac:dyDescent="0.3">
      <c r="A22" s="36" t="s">
        <v>252</v>
      </c>
      <c r="B22" s="93" t="s">
        <v>317</v>
      </c>
      <c r="D22" s="29"/>
    </row>
    <row r="23" spans="1:4" ht="40.5" customHeight="1" thickBot="1" x14ac:dyDescent="0.3">
      <c r="A23" s="37" t="s">
        <v>255</v>
      </c>
      <c r="B23" s="93" t="s">
        <v>318</v>
      </c>
      <c r="C23" s="50"/>
      <c r="D23" s="29"/>
    </row>
    <row r="24" spans="1:4" ht="40.5" customHeight="1" thickBot="1" x14ac:dyDescent="0.3">
      <c r="A24" s="36" t="s">
        <v>254</v>
      </c>
      <c r="B24" s="92" t="s">
        <v>319</v>
      </c>
      <c r="C24" s="44"/>
    </row>
    <row r="25" spans="1:4" ht="18.75" customHeight="1" thickBot="1" x14ac:dyDescent="0.3">
      <c r="A25" s="51"/>
      <c r="B25" s="260" t="s">
        <v>247</v>
      </c>
      <c r="C25" s="261"/>
      <c r="D25" s="29"/>
    </row>
    <row r="26" spans="1:4" ht="135.75" customHeight="1" thickBot="1" x14ac:dyDescent="0.3">
      <c r="A26" s="41"/>
      <c r="B26" s="64"/>
      <c r="C26" s="35"/>
      <c r="D26" s="29"/>
    </row>
    <row r="27" spans="1:4" ht="30" customHeight="1" thickBot="1" x14ac:dyDescent="0.3">
      <c r="A27" s="30"/>
      <c r="B27" s="63" t="s">
        <v>261</v>
      </c>
      <c r="C27" s="65" t="s">
        <v>262</v>
      </c>
      <c r="D27" s="29"/>
    </row>
    <row r="28" spans="1:4" ht="40.5" customHeight="1" thickBot="1" x14ac:dyDescent="0.3">
      <c r="A28" s="36" t="s">
        <v>252</v>
      </c>
      <c r="B28" s="79" t="s">
        <v>323</v>
      </c>
      <c r="C28" s="92" t="s">
        <v>320</v>
      </c>
      <c r="D28" s="29"/>
    </row>
    <row r="29" spans="1:4" ht="40.5" customHeight="1" thickBot="1" x14ac:dyDescent="0.3">
      <c r="A29" s="37" t="s">
        <v>255</v>
      </c>
      <c r="B29" s="95" t="s">
        <v>324</v>
      </c>
      <c r="C29" s="91" t="s">
        <v>321</v>
      </c>
      <c r="D29" s="29"/>
    </row>
    <row r="30" spans="1:4" ht="40.5" customHeight="1" thickBot="1" x14ac:dyDescent="0.3">
      <c r="A30" s="36" t="s">
        <v>254</v>
      </c>
      <c r="B30" s="96" t="s">
        <v>325</v>
      </c>
      <c r="C30" s="94" t="s">
        <v>322</v>
      </c>
      <c r="D30" s="29"/>
    </row>
    <row r="31" spans="1:4" x14ac:dyDescent="0.25">
      <c r="B31" s="48"/>
      <c r="C31" s="48"/>
    </row>
  </sheetData>
  <mergeCells count="4">
    <mergeCell ref="B1:C3"/>
    <mergeCell ref="B4:C4"/>
    <mergeCell ref="A1:A4"/>
    <mergeCell ref="B25:C2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3"/>
  <sheetViews>
    <sheetView windowProtection="1" workbookViewId="0">
      <selection activeCell="G18" sqref="G18"/>
    </sheetView>
  </sheetViews>
  <sheetFormatPr defaultRowHeight="15" x14ac:dyDescent="0.25"/>
  <cols>
    <col min="1" max="1" width="11.7109375" customWidth="1"/>
    <col min="2" max="2" width="44.42578125" customWidth="1"/>
    <col min="6" max="6" width="11.7109375" customWidth="1"/>
    <col min="7" max="7" width="44.42578125" customWidth="1"/>
  </cols>
  <sheetData>
    <row r="1" spans="1:7" x14ac:dyDescent="0.25">
      <c r="A1" s="264" t="s">
        <v>251</v>
      </c>
      <c r="B1" s="262" t="s">
        <v>263</v>
      </c>
      <c r="F1" s="264" t="s">
        <v>251</v>
      </c>
      <c r="G1" s="262" t="s">
        <v>270</v>
      </c>
    </row>
    <row r="2" spans="1:7" x14ac:dyDescent="0.25">
      <c r="A2" s="265"/>
      <c r="B2" s="263"/>
      <c r="F2" s="265"/>
      <c r="G2" s="263"/>
    </row>
    <row r="3" spans="1:7" ht="21.75" customHeight="1" x14ac:dyDescent="0.25">
      <c r="A3" s="265"/>
      <c r="B3" s="263"/>
      <c r="F3" s="265"/>
      <c r="G3" s="263"/>
    </row>
    <row r="4" spans="1:7" ht="149.25" customHeight="1" x14ac:dyDescent="0.25">
      <c r="A4" s="69"/>
      <c r="B4" s="70"/>
      <c r="F4" s="69"/>
      <c r="G4" s="70"/>
    </row>
    <row r="5" spans="1:7" ht="30" customHeight="1" thickBot="1" x14ac:dyDescent="0.3">
      <c r="A5" s="69"/>
      <c r="B5" s="71" t="s">
        <v>264</v>
      </c>
      <c r="F5" s="69"/>
      <c r="G5" s="72" t="s">
        <v>271</v>
      </c>
    </row>
    <row r="6" spans="1:7" ht="40.5" customHeight="1" thickBot="1" x14ac:dyDescent="0.3">
      <c r="A6" s="66" t="s">
        <v>252</v>
      </c>
      <c r="B6" s="83" t="s">
        <v>280</v>
      </c>
      <c r="F6" s="66" t="s">
        <v>252</v>
      </c>
      <c r="G6" s="83" t="s">
        <v>298</v>
      </c>
    </row>
    <row r="7" spans="1:7" ht="40.5" customHeight="1" thickBot="1" x14ac:dyDescent="0.3">
      <c r="A7" s="67" t="s">
        <v>255</v>
      </c>
      <c r="B7" s="82" t="s">
        <v>281</v>
      </c>
      <c r="F7" s="67" t="s">
        <v>255</v>
      </c>
      <c r="G7" s="85" t="s">
        <v>299</v>
      </c>
    </row>
    <row r="8" spans="1:7" ht="40.5" customHeight="1" thickBot="1" x14ac:dyDescent="0.3">
      <c r="A8" s="68" t="s">
        <v>254</v>
      </c>
      <c r="B8" s="81" t="s">
        <v>282</v>
      </c>
      <c r="F8" s="68" t="s">
        <v>254</v>
      </c>
      <c r="G8" s="85" t="s">
        <v>300</v>
      </c>
    </row>
    <row r="9" spans="1:7" ht="149.25" customHeight="1" x14ac:dyDescent="0.25">
      <c r="A9" s="69"/>
      <c r="B9" s="70"/>
      <c r="F9" s="69"/>
      <c r="G9" s="77"/>
    </row>
    <row r="10" spans="1:7" ht="30" customHeight="1" thickBot="1" x14ac:dyDescent="0.3">
      <c r="A10" s="69"/>
      <c r="B10" s="72" t="s">
        <v>265</v>
      </c>
      <c r="F10" s="69"/>
      <c r="G10" s="71" t="s">
        <v>272</v>
      </c>
    </row>
    <row r="11" spans="1:7" ht="40.5" customHeight="1" thickBot="1" x14ac:dyDescent="0.3">
      <c r="A11" s="75" t="s">
        <v>252</v>
      </c>
      <c r="B11" s="83" t="s">
        <v>285</v>
      </c>
      <c r="F11" s="74" t="s">
        <v>252</v>
      </c>
      <c r="G11" s="87" t="s">
        <v>301</v>
      </c>
    </row>
    <row r="12" spans="1:7" ht="40.5" customHeight="1" thickBot="1" x14ac:dyDescent="0.3">
      <c r="A12" s="67" t="s">
        <v>255</v>
      </c>
      <c r="B12" s="82" t="s">
        <v>284</v>
      </c>
      <c r="F12" s="67" t="s">
        <v>255</v>
      </c>
      <c r="G12" s="86" t="s">
        <v>302</v>
      </c>
    </row>
    <row r="13" spans="1:7" ht="40.5" customHeight="1" thickBot="1" x14ac:dyDescent="0.3">
      <c r="A13" s="68" t="s">
        <v>254</v>
      </c>
      <c r="B13" s="84" t="s">
        <v>283</v>
      </c>
      <c r="F13" s="68" t="s">
        <v>254</v>
      </c>
      <c r="G13" s="85" t="s">
        <v>303</v>
      </c>
    </row>
    <row r="14" spans="1:7" ht="150" customHeight="1" x14ac:dyDescent="0.25">
      <c r="A14" s="73"/>
      <c r="B14" s="70"/>
      <c r="F14" s="69"/>
      <c r="G14" s="77"/>
    </row>
    <row r="15" spans="1:7" ht="30.75" customHeight="1" thickBot="1" x14ac:dyDescent="0.3">
      <c r="A15" s="69"/>
      <c r="B15" s="72" t="s">
        <v>266</v>
      </c>
      <c r="F15" s="69"/>
      <c r="G15" s="71" t="s">
        <v>326</v>
      </c>
    </row>
    <row r="16" spans="1:7" ht="40.5" customHeight="1" thickBot="1" x14ac:dyDescent="0.3">
      <c r="A16" s="66" t="s">
        <v>252</v>
      </c>
      <c r="B16" s="83" t="s">
        <v>286</v>
      </c>
      <c r="F16" s="66" t="s">
        <v>252</v>
      </c>
      <c r="G16" s="83" t="s">
        <v>327</v>
      </c>
    </row>
    <row r="17" spans="1:7" ht="40.5" customHeight="1" thickBot="1" x14ac:dyDescent="0.3">
      <c r="A17" s="67" t="s">
        <v>255</v>
      </c>
      <c r="B17" s="85" t="s">
        <v>287</v>
      </c>
      <c r="F17" s="67" t="s">
        <v>255</v>
      </c>
      <c r="G17" s="82" t="s">
        <v>328</v>
      </c>
    </row>
    <row r="18" spans="1:7" ht="40.5" customHeight="1" thickBot="1" x14ac:dyDescent="0.3">
      <c r="A18" s="68" t="s">
        <v>254</v>
      </c>
      <c r="B18" s="84" t="s">
        <v>288</v>
      </c>
      <c r="F18" s="68" t="s">
        <v>254</v>
      </c>
      <c r="G18" s="85" t="s">
        <v>329</v>
      </c>
    </row>
    <row r="19" spans="1:7" ht="149.25" customHeight="1" x14ac:dyDescent="0.25">
      <c r="A19" s="69"/>
      <c r="B19" s="70"/>
      <c r="F19" s="69"/>
      <c r="G19" s="77"/>
    </row>
    <row r="20" spans="1:7" ht="30" customHeight="1" thickBot="1" x14ac:dyDescent="0.3">
      <c r="A20" s="69"/>
      <c r="B20" s="76" t="s">
        <v>267</v>
      </c>
      <c r="F20" s="69"/>
      <c r="G20" s="71" t="s">
        <v>273</v>
      </c>
    </row>
    <row r="21" spans="1:7" ht="40.5" customHeight="1" thickBot="1" x14ac:dyDescent="0.3">
      <c r="A21" s="66" t="s">
        <v>252</v>
      </c>
      <c r="B21" s="83" t="s">
        <v>290</v>
      </c>
      <c r="F21" s="75" t="s">
        <v>252</v>
      </c>
      <c r="G21" s="83" t="s">
        <v>304</v>
      </c>
    </row>
    <row r="22" spans="1:7" ht="40.5" customHeight="1" thickBot="1" x14ac:dyDescent="0.3">
      <c r="A22" s="67" t="s">
        <v>255</v>
      </c>
      <c r="B22" s="86" t="s">
        <v>289</v>
      </c>
      <c r="F22" s="67" t="s">
        <v>255</v>
      </c>
      <c r="G22" s="86" t="s">
        <v>305</v>
      </c>
    </row>
    <row r="23" spans="1:7" ht="40.5" customHeight="1" thickBot="1" x14ac:dyDescent="0.3">
      <c r="A23" s="68" t="s">
        <v>254</v>
      </c>
      <c r="B23" s="84" t="s">
        <v>291</v>
      </c>
      <c r="F23" s="68" t="s">
        <v>254</v>
      </c>
      <c r="G23" s="84" t="s">
        <v>306</v>
      </c>
    </row>
    <row r="24" spans="1:7" ht="149.25" customHeight="1" x14ac:dyDescent="0.25">
      <c r="A24" s="69"/>
      <c r="B24" s="70"/>
      <c r="F24" s="69"/>
      <c r="G24" s="70"/>
    </row>
    <row r="25" spans="1:7" ht="30" customHeight="1" thickBot="1" x14ac:dyDescent="0.3">
      <c r="A25" s="69"/>
      <c r="B25" s="72" t="s">
        <v>268</v>
      </c>
      <c r="F25" s="69"/>
      <c r="G25" s="78" t="s">
        <v>274</v>
      </c>
    </row>
    <row r="26" spans="1:7" ht="33" customHeight="1" thickBot="1" x14ac:dyDescent="0.3">
      <c r="A26" s="66" t="s">
        <v>252</v>
      </c>
      <c r="B26" s="83" t="s">
        <v>292</v>
      </c>
      <c r="F26" s="66" t="s">
        <v>252</v>
      </c>
      <c r="G26" s="83" t="s">
        <v>307</v>
      </c>
    </row>
    <row r="27" spans="1:7" ht="40.5" customHeight="1" thickBot="1" x14ac:dyDescent="0.3">
      <c r="A27" s="67" t="s">
        <v>255</v>
      </c>
      <c r="B27" s="86" t="s">
        <v>293</v>
      </c>
      <c r="F27" s="67" t="s">
        <v>255</v>
      </c>
      <c r="G27" s="86" t="s">
        <v>308</v>
      </c>
    </row>
    <row r="28" spans="1:7" ht="40.5" customHeight="1" thickBot="1" x14ac:dyDescent="0.3">
      <c r="A28" s="68" t="s">
        <v>254</v>
      </c>
      <c r="B28" s="84" t="s">
        <v>294</v>
      </c>
      <c r="F28" s="68" t="s">
        <v>254</v>
      </c>
      <c r="G28" s="82" t="s">
        <v>309</v>
      </c>
    </row>
    <row r="29" spans="1:7" ht="149.25" customHeight="1" x14ac:dyDescent="0.25">
      <c r="A29" s="69"/>
      <c r="B29" s="70"/>
      <c r="F29" s="69"/>
      <c r="G29" s="77"/>
    </row>
    <row r="30" spans="1:7" ht="30" customHeight="1" thickBot="1" x14ac:dyDescent="0.3">
      <c r="A30" s="69"/>
      <c r="B30" s="76" t="s">
        <v>269</v>
      </c>
      <c r="F30" s="69"/>
      <c r="G30" s="71" t="s">
        <v>275</v>
      </c>
    </row>
    <row r="31" spans="1:7" ht="40.5" customHeight="1" thickBot="1" x14ac:dyDescent="0.3">
      <c r="A31" s="66" t="s">
        <v>252</v>
      </c>
      <c r="B31" s="83" t="s">
        <v>295</v>
      </c>
      <c r="F31" s="66" t="s">
        <v>252</v>
      </c>
      <c r="G31" s="32" t="s">
        <v>307</v>
      </c>
    </row>
    <row r="32" spans="1:7" ht="40.5" customHeight="1" thickBot="1" x14ac:dyDescent="0.3">
      <c r="A32" s="67" t="s">
        <v>255</v>
      </c>
      <c r="B32" s="82" t="s">
        <v>296</v>
      </c>
      <c r="F32" s="89" t="s">
        <v>255</v>
      </c>
      <c r="G32" s="32" t="s">
        <v>308</v>
      </c>
    </row>
    <row r="33" spans="1:7" ht="40.5" customHeight="1" thickBot="1" x14ac:dyDescent="0.3">
      <c r="A33" s="68" t="s">
        <v>254</v>
      </c>
      <c r="B33" s="84" t="s">
        <v>297</v>
      </c>
      <c r="F33" s="90" t="s">
        <v>254</v>
      </c>
      <c r="G33" s="32" t="s">
        <v>309</v>
      </c>
    </row>
  </sheetData>
  <mergeCells count="4">
    <mergeCell ref="B1:B3"/>
    <mergeCell ref="A1:A3"/>
    <mergeCell ref="F1:F3"/>
    <mergeCell ref="G1:G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прайс-лист</vt:lpstr>
      <vt:lpstr>Стандартное внутр.наполнение</vt:lpstr>
      <vt:lpstr>Не стандартное внутр.наполнение</vt:lpstr>
      <vt:lpstr>Доп. модули и коплектации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2018-05-22T12:43:05Z</dcterms:modified>
</cp:coreProperties>
</file>